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05"/>
  <workbookPr defaultThemeVersion="166925"/>
  <mc:AlternateContent xmlns:mc="http://schemas.openxmlformats.org/markup-compatibility/2006">
    <mc:Choice Requires="x15">
      <x15ac:absPath xmlns:x15ac="http://schemas.microsoft.com/office/spreadsheetml/2010/11/ac" url="C:\Users\ASUS\Desktop\"/>
    </mc:Choice>
  </mc:AlternateContent>
  <xr:revisionPtr revIDLastSave="0" documentId="13_ncr:1_{46FF61C6-E11A-42A7-AF1F-D1F9BE174E61}" xr6:coauthVersionLast="47" xr6:coauthVersionMax="47" xr10:uidLastSave="{00000000-0000-0000-0000-000000000000}"/>
  <bookViews>
    <workbookView xWindow="-120" yWindow="-120" windowWidth="29040" windowHeight="15720" xr2:uid="{00000000-000D-0000-FFFF-FFFF00000000}"/>
  </bookViews>
  <sheets>
    <sheet name="SEPTIEMBRE" sheetId="16" r:id="rId1"/>
  </sheets>
  <externalReferences>
    <externalReference r:id="rId2"/>
  </externalReferences>
  <definedNames>
    <definedName name="_xlnm._FilterDatabase" localSheetId="0" hidden="1">SEPTIEMBRE!$A$11:$S$1170</definedName>
    <definedName name="_xlnm.Print_Area" localSheetId="0">SEPTIEMBRE!$A$3:$S$161</definedName>
    <definedName name="Subsecretaría">[1]DATOS!#REF!</definedName>
    <definedName name="_xlnm.Print_Titles" localSheetId="0">SEPTIEMBRE!$3:$4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40" i="16" l="1"/>
  <c r="W1141" i="16"/>
  <c r="W1142" i="16"/>
  <c r="W1143" i="16"/>
  <c r="W1144" i="16"/>
  <c r="W1145" i="16"/>
  <c r="W1146" i="16"/>
  <c r="W1147" i="16"/>
  <c r="W1148" i="16"/>
  <c r="W1149" i="16"/>
  <c r="W1150" i="16"/>
  <c r="W1151" i="16"/>
  <c r="W1152" i="16"/>
  <c r="W1153" i="16"/>
  <c r="W1154" i="16"/>
  <c r="W1155" i="16"/>
  <c r="W1156" i="16"/>
  <c r="W1157" i="16"/>
  <c r="W1158" i="16"/>
  <c r="W1159" i="16"/>
  <c r="W1160" i="16"/>
  <c r="W1161" i="16"/>
  <c r="W1162" i="16"/>
  <c r="W1163" i="16"/>
  <c r="W1164" i="16"/>
  <c r="W1165" i="16"/>
  <c r="W1166" i="16"/>
  <c r="W1167" i="16"/>
  <c r="W1168" i="16"/>
  <c r="W1169" i="16"/>
  <c r="W1170" i="16"/>
  <c r="G5" i="16"/>
  <c r="N1140" i="16"/>
  <c r="N1141" i="16"/>
  <c r="N1142" i="16"/>
  <c r="N1143" i="16"/>
  <c r="N1144" i="16"/>
  <c r="N1145" i="16"/>
  <c r="N1146" i="16"/>
  <c r="N1147" i="16"/>
  <c r="N1148" i="16"/>
  <c r="N1149" i="16"/>
  <c r="N1150" i="16"/>
  <c r="N1151" i="16"/>
  <c r="N1152" i="16"/>
  <c r="N1153" i="16"/>
  <c r="N1154" i="16"/>
  <c r="N1155" i="16"/>
  <c r="N1156" i="16"/>
  <c r="N1157" i="16"/>
  <c r="N1158" i="16"/>
  <c r="N1159" i="16"/>
  <c r="N1160" i="16"/>
  <c r="N1161" i="16"/>
  <c r="N1162" i="16"/>
  <c r="N1163" i="16"/>
  <c r="N1164" i="16"/>
  <c r="N1165" i="16"/>
  <c r="N1166" i="16"/>
  <c r="N1167" i="16"/>
  <c r="N1168" i="16"/>
  <c r="N1169" i="16"/>
  <c r="N1170" i="16"/>
  <c r="N1139" i="16" l="1"/>
  <c r="N1138" i="16"/>
  <c r="N1137" i="16"/>
  <c r="W1136" i="16"/>
  <c r="N1136" i="16"/>
  <c r="W1135" i="16"/>
  <c r="N1135" i="16"/>
  <c r="W1134" i="16"/>
  <c r="N1134" i="16"/>
  <c r="W1133" i="16"/>
  <c r="N1133" i="16"/>
  <c r="W1132" i="16"/>
  <c r="N1132" i="16"/>
  <c r="W1131" i="16"/>
  <c r="N1131" i="16"/>
  <c r="W1130" i="16"/>
  <c r="N1130" i="16"/>
  <c r="N1129" i="16"/>
  <c r="W1129" i="16"/>
  <c r="W1128" i="16"/>
  <c r="N1128" i="16"/>
  <c r="W1127" i="16"/>
  <c r="N1127" i="16"/>
  <c r="W1126" i="16"/>
  <c r="N1126" i="16"/>
  <c r="W1125" i="16"/>
  <c r="N1125" i="16"/>
  <c r="N1124" i="16"/>
  <c r="W1123" i="16"/>
  <c r="N1123" i="16"/>
  <c r="W1122" i="16"/>
  <c r="N1122" i="16"/>
  <c r="W1121" i="16"/>
  <c r="N1121" i="16"/>
  <c r="N1120" i="16"/>
  <c r="W1120" i="16"/>
  <c r="N1119" i="16"/>
  <c r="W1119" i="16"/>
  <c r="W1118" i="16"/>
  <c r="N1118" i="16"/>
  <c r="W1117" i="16"/>
  <c r="N1117" i="16"/>
  <c r="W1116" i="16"/>
  <c r="N1116" i="16"/>
  <c r="W1115" i="16"/>
  <c r="N1115" i="16"/>
  <c r="W1114" i="16"/>
  <c r="N1114" i="16"/>
  <c r="W1113" i="16"/>
  <c r="N1113" i="16"/>
  <c r="W1112" i="16"/>
  <c r="N1112" i="16"/>
  <c r="W1111" i="16"/>
  <c r="N1111" i="16"/>
  <c r="W1110" i="16"/>
  <c r="N1110" i="16"/>
  <c r="W1109" i="16"/>
  <c r="N1109" i="16"/>
  <c r="W1108" i="16"/>
  <c r="N1108" i="16"/>
  <c r="W1107" i="16"/>
  <c r="N1107" i="16"/>
  <c r="W1106" i="16"/>
  <c r="N1106" i="16"/>
  <c r="N1105" i="16"/>
  <c r="W1104" i="16"/>
  <c r="N1104" i="16"/>
  <c r="W1103" i="16"/>
  <c r="N1103" i="16"/>
  <c r="W1102" i="16"/>
  <c r="N1102" i="16"/>
  <c r="W1101" i="16"/>
  <c r="N1101" i="16"/>
  <c r="W1100" i="16"/>
  <c r="N1100" i="16"/>
  <c r="W1099" i="16"/>
  <c r="N1099" i="16"/>
  <c r="W1098" i="16"/>
  <c r="N1098" i="16"/>
  <c r="N1097" i="16"/>
  <c r="W1096" i="16"/>
  <c r="N1096" i="16"/>
  <c r="W1095" i="16"/>
  <c r="N1095" i="16"/>
  <c r="W1094" i="16"/>
  <c r="N1094" i="16"/>
  <c r="W1093" i="16"/>
  <c r="N1093" i="16"/>
  <c r="W1092" i="16"/>
  <c r="N1092" i="16"/>
  <c r="W1091" i="16"/>
  <c r="N1091" i="16"/>
  <c r="N1090" i="16"/>
  <c r="W1090" i="16"/>
  <c r="W1089" i="16"/>
  <c r="N1089" i="16"/>
  <c r="W1088" i="16"/>
  <c r="N1088" i="16"/>
  <c r="W1087" i="16"/>
  <c r="N1087" i="16"/>
  <c r="W1086" i="16"/>
  <c r="N1086" i="16"/>
  <c r="W1085" i="16"/>
  <c r="N1085" i="16"/>
  <c r="W1084" i="16"/>
  <c r="N1084" i="16"/>
  <c r="W1083" i="16"/>
  <c r="N1083" i="16"/>
  <c r="W1082" i="16"/>
  <c r="N1082" i="16"/>
  <c r="W1081" i="16"/>
  <c r="N1081" i="16"/>
  <c r="N1080" i="16"/>
  <c r="W1079" i="16"/>
  <c r="N1079" i="16"/>
  <c r="W1078" i="16"/>
  <c r="N1078" i="16"/>
  <c r="W1077" i="16"/>
  <c r="N1077" i="16"/>
  <c r="N1076" i="16"/>
  <c r="W1076" i="16"/>
  <c r="N1075" i="16"/>
  <c r="W1074" i="16"/>
  <c r="N1074" i="16"/>
  <c r="W1073" i="16"/>
  <c r="N1073" i="16"/>
  <c r="N1072" i="16"/>
  <c r="W1071" i="16"/>
  <c r="N1071" i="16"/>
  <c r="N1070" i="16"/>
  <c r="N1069" i="16"/>
  <c r="N1068" i="16"/>
  <c r="W1067" i="16"/>
  <c r="N1067" i="16"/>
  <c r="N1066" i="16"/>
  <c r="W1065" i="16"/>
  <c r="N1065" i="16"/>
  <c r="W1064" i="16"/>
  <c r="N1064" i="16"/>
  <c r="W1063" i="16"/>
  <c r="N1063" i="16"/>
  <c r="W1062" i="16"/>
  <c r="N1062" i="16"/>
  <c r="W1061" i="16"/>
  <c r="N1061" i="16"/>
  <c r="N1060" i="16"/>
  <c r="W1060" i="16"/>
  <c r="W1059" i="16"/>
  <c r="N1059" i="16"/>
  <c r="W1058" i="16"/>
  <c r="N1058" i="16"/>
  <c r="W1057" i="16"/>
  <c r="N1057" i="16"/>
  <c r="N1056" i="16"/>
  <c r="W1055" i="16"/>
  <c r="N1055" i="16"/>
  <c r="W1054" i="16"/>
  <c r="N1054" i="16"/>
  <c r="N1053" i="16"/>
  <c r="W1052" i="16"/>
  <c r="N1052" i="16"/>
  <c r="W1051" i="16"/>
  <c r="N1051" i="16"/>
  <c r="N1050" i="16"/>
  <c r="G4" i="16" s="1"/>
  <c r="W1050" i="16"/>
  <c r="N1049" i="16"/>
  <c r="W1049" i="16"/>
  <c r="W1048" i="16"/>
  <c r="N1048" i="16"/>
  <c r="W1047" i="16"/>
  <c r="N1047" i="16"/>
  <c r="N1046" i="16"/>
  <c r="W1046" i="16"/>
  <c r="N1045" i="16"/>
  <c r="W1045" i="16"/>
  <c r="W1044" i="16"/>
  <c r="N1044" i="16"/>
  <c r="N1043" i="16"/>
  <c r="W1043" i="16"/>
  <c r="N1042" i="16"/>
  <c r="W1042" i="16"/>
  <c r="W1041" i="16"/>
  <c r="N1041" i="16"/>
  <c r="W1040" i="16"/>
  <c r="N1040" i="16"/>
  <c r="W1039" i="16"/>
  <c r="N1039" i="16"/>
  <c r="W1038" i="16"/>
  <c r="N1038" i="16"/>
  <c r="W1037" i="16"/>
  <c r="V1037" i="16"/>
  <c r="N1037" i="16"/>
  <c r="W1036" i="16"/>
  <c r="V1036" i="16"/>
  <c r="N1036" i="16"/>
  <c r="W1035" i="16"/>
  <c r="V1035" i="16"/>
  <c r="N1035" i="16"/>
  <c r="N1034" i="16"/>
  <c r="W1034" i="16"/>
  <c r="N1033" i="16"/>
  <c r="W1033" i="16"/>
  <c r="N1032" i="16"/>
  <c r="N1031" i="16"/>
  <c r="W1031" i="16"/>
  <c r="W1030" i="16"/>
  <c r="V1030" i="16"/>
  <c r="N1030" i="16"/>
  <c r="W1029" i="16"/>
  <c r="V1029" i="16"/>
  <c r="N1029" i="16"/>
  <c r="W1028" i="16"/>
  <c r="V1028" i="16"/>
  <c r="N1028" i="16"/>
  <c r="W1027" i="16"/>
  <c r="V1027" i="16"/>
  <c r="N1027" i="16"/>
  <c r="W1026" i="16"/>
  <c r="V1026" i="16"/>
  <c r="N1026" i="16"/>
  <c r="W1025" i="16"/>
  <c r="V1025" i="16"/>
  <c r="N1025" i="16"/>
  <c r="W1024" i="16"/>
  <c r="V1024" i="16"/>
  <c r="N1024" i="16"/>
  <c r="N1023" i="16"/>
  <c r="W1022" i="16"/>
  <c r="V1022" i="16"/>
  <c r="N1022" i="16"/>
  <c r="W1021" i="16"/>
  <c r="V1021" i="16"/>
  <c r="N1021" i="16"/>
  <c r="W1020" i="16"/>
  <c r="V1020" i="16"/>
  <c r="N1020" i="16"/>
  <c r="W1019" i="16"/>
  <c r="V1019" i="16"/>
  <c r="N1019" i="16"/>
  <c r="V1018" i="16"/>
  <c r="N1018" i="16"/>
  <c r="W1018" i="16"/>
  <c r="W1017" i="16"/>
  <c r="N1017" i="16"/>
  <c r="V1017" i="16"/>
  <c r="N1016" i="16"/>
  <c r="W1016" i="16"/>
  <c r="N1015" i="16"/>
  <c r="N1014" i="16"/>
  <c r="N1013" i="16"/>
  <c r="V1013" i="16"/>
  <c r="W1012" i="16"/>
  <c r="U1012" i="16" s="1"/>
  <c r="N1012" i="16"/>
  <c r="V1012" i="16"/>
  <c r="W1011" i="16"/>
  <c r="V1011" i="16"/>
  <c r="N1011" i="16"/>
  <c r="W1010" i="16"/>
  <c r="V1010" i="16"/>
  <c r="N1010" i="16"/>
  <c r="V1009" i="16"/>
  <c r="N1009" i="16"/>
  <c r="W1009" i="16"/>
  <c r="N1008" i="16"/>
  <c r="W1008" i="16"/>
  <c r="N1007" i="16"/>
  <c r="N1006" i="16"/>
  <c r="N1005" i="16"/>
  <c r="V1005" i="16"/>
  <c r="N1004" i="16"/>
  <c r="V1004" i="16"/>
  <c r="W1003" i="16"/>
  <c r="N1003" i="16"/>
  <c r="V1003" i="16"/>
  <c r="W1002" i="16"/>
  <c r="V1002" i="16"/>
  <c r="N1002" i="16"/>
  <c r="W1001" i="16"/>
  <c r="V1001" i="16"/>
  <c r="N1001" i="16"/>
  <c r="N1000" i="16"/>
  <c r="W1000" i="16"/>
  <c r="N999" i="16"/>
  <c r="N998" i="16"/>
  <c r="N997" i="16"/>
  <c r="N996" i="16"/>
  <c r="W996" i="16"/>
  <c r="N995" i="16"/>
  <c r="V995" i="16"/>
  <c r="W994" i="16"/>
  <c r="N994" i="16"/>
  <c r="V994" i="16"/>
  <c r="W993" i="16"/>
  <c r="V993" i="16"/>
  <c r="N993" i="16"/>
  <c r="N992" i="16"/>
  <c r="W992" i="16"/>
  <c r="N991" i="16"/>
  <c r="N990" i="16"/>
  <c r="W989" i="16"/>
  <c r="U989" i="16" s="1"/>
  <c r="N989" i="16"/>
  <c r="V989" i="16"/>
  <c r="N988" i="16"/>
  <c r="N987" i="16"/>
  <c r="W987" i="16"/>
  <c r="N986" i="16"/>
  <c r="V986" i="16"/>
  <c r="W985" i="16"/>
  <c r="U985" i="16" s="1"/>
  <c r="N985" i="16"/>
  <c r="V985" i="16"/>
  <c r="N984" i="16"/>
  <c r="W984" i="16"/>
  <c r="N983" i="16"/>
  <c r="N982" i="16"/>
  <c r="W981" i="16"/>
  <c r="N981" i="16"/>
  <c r="V981" i="16"/>
  <c r="N980" i="16"/>
  <c r="N979" i="16"/>
  <c r="W979" i="16"/>
  <c r="N978" i="16"/>
  <c r="V978" i="16"/>
  <c r="W977" i="16"/>
  <c r="N977" i="16"/>
  <c r="V977" i="16"/>
  <c r="N976" i="16"/>
  <c r="W976" i="16"/>
  <c r="N975" i="16"/>
  <c r="N974" i="16"/>
  <c r="V973" i="16"/>
  <c r="N973" i="16"/>
  <c r="W973" i="16"/>
  <c r="U973" i="16" s="1"/>
  <c r="W972" i="16"/>
  <c r="V972" i="16"/>
  <c r="N972" i="16"/>
  <c r="N971" i="16"/>
  <c r="N970" i="16"/>
  <c r="W970" i="16"/>
  <c r="N969" i="16"/>
  <c r="V969" i="16"/>
  <c r="N968" i="16"/>
  <c r="W968" i="16"/>
  <c r="N967" i="16"/>
  <c r="N966" i="16"/>
  <c r="W965" i="16"/>
  <c r="N965" i="16"/>
  <c r="V965" i="16"/>
  <c r="W964" i="16"/>
  <c r="V964" i="16"/>
  <c r="N964" i="16"/>
  <c r="N963" i="16"/>
  <c r="N962" i="16"/>
  <c r="W962" i="16"/>
  <c r="N961" i="16"/>
  <c r="V961" i="16"/>
  <c r="N960" i="16"/>
  <c r="W960" i="16"/>
  <c r="N959" i="16"/>
  <c r="N958" i="16"/>
  <c r="W957" i="16"/>
  <c r="V957" i="16"/>
  <c r="N957" i="16"/>
  <c r="V956" i="16"/>
  <c r="N956" i="16"/>
  <c r="W956" i="16"/>
  <c r="W955" i="16"/>
  <c r="N955" i="16"/>
  <c r="V955" i="16"/>
  <c r="N954" i="16"/>
  <c r="N953" i="16"/>
  <c r="V953" i="16"/>
  <c r="N952" i="16"/>
  <c r="N951" i="16"/>
  <c r="N950" i="16"/>
  <c r="W949" i="16"/>
  <c r="V949" i="16"/>
  <c r="N949" i="16"/>
  <c r="N948" i="16"/>
  <c r="N947" i="16"/>
  <c r="N946" i="16"/>
  <c r="W945" i="16"/>
  <c r="V945" i="16"/>
  <c r="N945" i="16"/>
  <c r="W944" i="16"/>
  <c r="V944" i="16"/>
  <c r="N944" i="16"/>
  <c r="W943" i="16"/>
  <c r="V943" i="16"/>
  <c r="N943" i="16"/>
  <c r="W942" i="16"/>
  <c r="V942" i="16"/>
  <c r="N942" i="16"/>
  <c r="N941" i="16"/>
  <c r="N940" i="16"/>
  <c r="N939" i="16"/>
  <c r="N938" i="16"/>
  <c r="N937" i="16"/>
  <c r="N936" i="16"/>
  <c r="N935" i="16"/>
  <c r="N934" i="16"/>
  <c r="N933" i="16"/>
  <c r="N932" i="16"/>
  <c r="N931" i="16"/>
  <c r="N930" i="16"/>
  <c r="N929" i="16"/>
  <c r="N928" i="16"/>
  <c r="N927" i="16"/>
  <c r="N926" i="16"/>
  <c r="N925" i="16"/>
  <c r="N924" i="16"/>
  <c r="N923" i="16"/>
  <c r="N922" i="16"/>
  <c r="N921" i="16"/>
  <c r="N920" i="16"/>
  <c r="N919" i="16"/>
  <c r="N918" i="16"/>
  <c r="N917" i="16"/>
  <c r="N916" i="16"/>
  <c r="N915" i="16"/>
  <c r="N914" i="16"/>
  <c r="N913" i="16"/>
  <c r="N912" i="16"/>
  <c r="N911" i="16"/>
  <c r="N910" i="16"/>
  <c r="N909" i="16"/>
  <c r="N908" i="16"/>
  <c r="N907" i="16"/>
  <c r="N906" i="16"/>
  <c r="N905" i="16"/>
  <c r="N904" i="16"/>
  <c r="N903" i="16"/>
  <c r="N902" i="16"/>
  <c r="N901" i="16"/>
  <c r="N900" i="16"/>
  <c r="N899" i="16"/>
  <c r="N898" i="16"/>
  <c r="N897" i="16"/>
  <c r="N896" i="16"/>
  <c r="N895" i="16"/>
  <c r="N894" i="16"/>
  <c r="N893" i="16"/>
  <c r="N892" i="16"/>
  <c r="N891" i="16"/>
  <c r="N890" i="16"/>
  <c r="N889" i="16"/>
  <c r="N888" i="16"/>
  <c r="N887" i="16"/>
  <c r="N886" i="16"/>
  <c r="N885" i="16"/>
  <c r="N884" i="16"/>
  <c r="W883" i="16"/>
  <c r="N883" i="16"/>
  <c r="V883" i="16"/>
  <c r="N882" i="16"/>
  <c r="V882" i="16"/>
  <c r="N881" i="16"/>
  <c r="V881" i="16"/>
  <c r="N880" i="16"/>
  <c r="V880" i="16"/>
  <c r="N879" i="16"/>
  <c r="V879" i="16"/>
  <c r="N878" i="16"/>
  <c r="V878" i="16"/>
  <c r="N877" i="16"/>
  <c r="N876" i="16"/>
  <c r="N875" i="16"/>
  <c r="V875" i="16"/>
  <c r="W874" i="16"/>
  <c r="U874" i="16" s="1"/>
  <c r="N874" i="16"/>
  <c r="V874" i="16"/>
  <c r="N873" i="16"/>
  <c r="V873" i="16"/>
  <c r="N872" i="16"/>
  <c r="V872" i="16"/>
  <c r="N871" i="16"/>
  <c r="V871" i="16"/>
  <c r="N870" i="16"/>
  <c r="V870" i="16"/>
  <c r="N869" i="16"/>
  <c r="W868" i="16"/>
  <c r="N868" i="16"/>
  <c r="V868" i="16"/>
  <c r="N867" i="16"/>
  <c r="V867" i="16"/>
  <c r="N866" i="16"/>
  <c r="V866" i="16"/>
  <c r="N865" i="16"/>
  <c r="V865" i="16"/>
  <c r="N864" i="16"/>
  <c r="V864" i="16"/>
  <c r="N863" i="16"/>
  <c r="V863" i="16"/>
  <c r="N862" i="16"/>
  <c r="V862" i="16"/>
  <c r="N861" i="16"/>
  <c r="N860" i="16"/>
  <c r="V860" i="16"/>
  <c r="W859" i="16"/>
  <c r="N859" i="16"/>
  <c r="V859" i="16"/>
  <c r="W858" i="16"/>
  <c r="N858" i="16"/>
  <c r="V858" i="16"/>
  <c r="N857" i="16"/>
  <c r="V857" i="16"/>
  <c r="N856" i="16"/>
  <c r="V856" i="16"/>
  <c r="N855" i="16"/>
  <c r="V855" i="16"/>
  <c r="N854" i="16"/>
  <c r="V854" i="16"/>
  <c r="N853" i="16"/>
  <c r="N852" i="16"/>
  <c r="N851" i="16"/>
  <c r="N850" i="16"/>
  <c r="N849" i="16"/>
  <c r="N848" i="16"/>
  <c r="N847" i="16"/>
  <c r="N846" i="16"/>
  <c r="N845" i="16"/>
  <c r="N844" i="16"/>
  <c r="N843" i="16"/>
  <c r="N842" i="16"/>
  <c r="N841" i="16"/>
  <c r="N840" i="16"/>
  <c r="N839" i="16"/>
  <c r="N838" i="16"/>
  <c r="N837" i="16"/>
  <c r="N836" i="16"/>
  <c r="N835" i="16"/>
  <c r="W834" i="16"/>
  <c r="N834" i="16"/>
  <c r="V834" i="16"/>
  <c r="N833" i="16"/>
  <c r="V833" i="16"/>
  <c r="N832" i="16"/>
  <c r="N831" i="16"/>
  <c r="V831" i="16"/>
  <c r="N830" i="16"/>
  <c r="V830" i="16"/>
  <c r="N829" i="16"/>
  <c r="V829" i="16"/>
  <c r="N828" i="16"/>
  <c r="N827" i="16"/>
  <c r="V827" i="16"/>
  <c r="N826" i="16"/>
  <c r="V826" i="16"/>
  <c r="W825" i="16"/>
  <c r="U825" i="16" s="1"/>
  <c r="N825" i="16"/>
  <c r="V825" i="16"/>
  <c r="N824" i="16"/>
  <c r="N823" i="16"/>
  <c r="V823" i="16"/>
  <c r="W822" i="16"/>
  <c r="N822" i="16"/>
  <c r="V822" i="16"/>
  <c r="W821" i="16"/>
  <c r="N821" i="16"/>
  <c r="V821" i="16"/>
  <c r="N820" i="16"/>
  <c r="N819" i="16"/>
  <c r="V819" i="16"/>
  <c r="W818" i="16"/>
  <c r="N818" i="16"/>
  <c r="V818" i="16"/>
  <c r="N817" i="16"/>
  <c r="V817" i="16"/>
  <c r="N816" i="16"/>
  <c r="N815" i="16"/>
  <c r="V815" i="16"/>
  <c r="N814" i="16"/>
  <c r="V814" i="16"/>
  <c r="N813" i="16"/>
  <c r="V813" i="16"/>
  <c r="N812" i="16"/>
  <c r="N811" i="16"/>
  <c r="V811" i="16"/>
  <c r="N810" i="16"/>
  <c r="V810" i="16"/>
  <c r="W809" i="16"/>
  <c r="U809" i="16" s="1"/>
  <c r="N809" i="16"/>
  <c r="V809" i="16"/>
  <c r="W808" i="16"/>
  <c r="N808" i="16"/>
  <c r="V808" i="16"/>
  <c r="N807" i="16"/>
  <c r="N806" i="16"/>
  <c r="V806" i="16"/>
  <c r="W805" i="16"/>
  <c r="N805" i="16"/>
  <c r="V805" i="16"/>
  <c r="N804" i="16"/>
  <c r="N803" i="16"/>
  <c r="V803" i="16"/>
  <c r="N802" i="16"/>
  <c r="N801" i="16"/>
  <c r="V801" i="16"/>
  <c r="N800" i="16"/>
  <c r="V799" i="16"/>
  <c r="N799" i="16"/>
  <c r="W799" i="16"/>
  <c r="N798" i="16"/>
  <c r="W798" i="16"/>
  <c r="N797" i="16"/>
  <c r="W797" i="16"/>
  <c r="N796" i="16"/>
  <c r="N795" i="16"/>
  <c r="W795" i="16"/>
  <c r="N794" i="16"/>
  <c r="N793" i="16"/>
  <c r="W793" i="16"/>
  <c r="N792" i="16"/>
  <c r="N791" i="16"/>
  <c r="N790" i="16"/>
  <c r="W790" i="16"/>
  <c r="N789" i="16"/>
  <c r="W789" i="16"/>
  <c r="N788" i="16"/>
  <c r="V787" i="16"/>
  <c r="N787" i="16"/>
  <c r="W787" i="16"/>
  <c r="V786" i="16"/>
  <c r="N786" i="16"/>
  <c r="W786" i="16"/>
  <c r="N785" i="16"/>
  <c r="W785" i="16"/>
  <c r="N784" i="16"/>
  <c r="G6" i="16" s="1"/>
  <c r="V783" i="16"/>
  <c r="N783" i="16"/>
  <c r="W783" i="16"/>
  <c r="N782" i="16"/>
  <c r="W782" i="16"/>
  <c r="N781" i="16"/>
  <c r="W781" i="16"/>
  <c r="N780" i="16"/>
  <c r="N779" i="16"/>
  <c r="N778" i="16"/>
  <c r="V777" i="16"/>
  <c r="N777" i="16"/>
  <c r="W777" i="16"/>
  <c r="V776" i="16"/>
  <c r="N776" i="16"/>
  <c r="W776" i="16"/>
  <c r="U776" i="16" s="1"/>
  <c r="N775" i="16"/>
  <c r="W775" i="16"/>
  <c r="N774" i="16"/>
  <c r="N773" i="16"/>
  <c r="W773" i="16"/>
  <c r="N772" i="16"/>
  <c r="N771" i="16"/>
  <c r="N770" i="16"/>
  <c r="V769" i="16"/>
  <c r="N769" i="16"/>
  <c r="W769" i="16"/>
  <c r="V768" i="16"/>
  <c r="N768" i="16"/>
  <c r="W768" i="16"/>
  <c r="N767" i="16"/>
  <c r="W767" i="16"/>
  <c r="N766" i="16"/>
  <c r="W766" i="16"/>
  <c r="N765" i="16"/>
  <c r="W765" i="16"/>
  <c r="N764" i="16"/>
  <c r="N763" i="16"/>
  <c r="N762" i="16"/>
  <c r="W762" i="16"/>
  <c r="N761" i="16"/>
  <c r="W761" i="16"/>
  <c r="V760" i="16"/>
  <c r="N760" i="16"/>
  <c r="W760" i="16"/>
  <c r="N759" i="16"/>
  <c r="W759" i="16"/>
  <c r="N758" i="16"/>
  <c r="W758" i="16"/>
  <c r="N757" i="16"/>
  <c r="W757" i="16"/>
  <c r="N756" i="16"/>
  <c r="N755" i="16"/>
  <c r="N754" i="16"/>
  <c r="W754" i="16"/>
  <c r="N753" i="16"/>
  <c r="W753" i="16"/>
  <c r="V752" i="16"/>
  <c r="N752" i="16"/>
  <c r="W752" i="16"/>
  <c r="N751" i="16"/>
  <c r="W751" i="16"/>
  <c r="N750" i="16"/>
  <c r="W750" i="16"/>
  <c r="N749" i="16"/>
  <c r="W749" i="16"/>
  <c r="N748" i="16"/>
  <c r="N747" i="16"/>
  <c r="N746" i="16"/>
  <c r="W746" i="16"/>
  <c r="N745" i="16"/>
  <c r="W745" i="16"/>
  <c r="V744" i="16"/>
  <c r="N744" i="16"/>
  <c r="W744" i="16"/>
  <c r="N743" i="16"/>
  <c r="W743" i="16"/>
  <c r="N742" i="16"/>
  <c r="W742" i="16"/>
  <c r="N741" i="16"/>
  <c r="W741" i="16"/>
  <c r="N740" i="16"/>
  <c r="N739" i="16"/>
  <c r="N738" i="16"/>
  <c r="W738" i="16"/>
  <c r="N737" i="16"/>
  <c r="W737" i="16"/>
  <c r="V736" i="16"/>
  <c r="N736" i="16"/>
  <c r="W736" i="16"/>
  <c r="N735" i="16"/>
  <c r="W735" i="16"/>
  <c r="N734" i="16"/>
  <c r="W734" i="16"/>
  <c r="V733" i="16"/>
  <c r="N733" i="16"/>
  <c r="W733" i="16"/>
  <c r="U733" i="16" s="1"/>
  <c r="N732" i="16"/>
  <c r="N731" i="16"/>
  <c r="N730" i="16"/>
  <c r="W730" i="16"/>
  <c r="V729" i="16"/>
  <c r="N729" i="16"/>
  <c r="W729" i="16"/>
  <c r="U729" i="16" s="1"/>
  <c r="V728" i="16"/>
  <c r="N728" i="16"/>
  <c r="W728" i="16"/>
  <c r="N727" i="16"/>
  <c r="W727" i="16"/>
  <c r="N726" i="16"/>
  <c r="W726" i="16"/>
  <c r="V725" i="16"/>
  <c r="N725" i="16"/>
  <c r="W725" i="16"/>
  <c r="N724" i="16"/>
  <c r="N723" i="16"/>
  <c r="N722" i="16"/>
  <c r="W722" i="16"/>
  <c r="V721" i="16"/>
  <c r="N721" i="16"/>
  <c r="W721" i="16"/>
  <c r="U721" i="16" s="1"/>
  <c r="V720" i="16"/>
  <c r="N720" i="16"/>
  <c r="W720" i="16"/>
  <c r="N719" i="16"/>
  <c r="W719" i="16"/>
  <c r="N718" i="16"/>
  <c r="W718" i="16"/>
  <c r="V717" i="16"/>
  <c r="N717" i="16"/>
  <c r="W717" i="16"/>
  <c r="V716" i="16"/>
  <c r="N716" i="16"/>
  <c r="W716" i="16"/>
  <c r="N715" i="16"/>
  <c r="W715" i="16"/>
  <c r="N714" i="16"/>
  <c r="W714" i="16"/>
  <c r="N713" i="16"/>
  <c r="W713" i="16"/>
  <c r="N712" i="16"/>
  <c r="W712" i="16"/>
  <c r="N711" i="16"/>
  <c r="N710" i="16"/>
  <c r="N709" i="16"/>
  <c r="N708" i="16"/>
  <c r="N707" i="16"/>
  <c r="N706" i="16"/>
  <c r="N705" i="16"/>
  <c r="N704" i="16"/>
  <c r="N703" i="16"/>
  <c r="N702" i="16"/>
  <c r="N701" i="16"/>
  <c r="N700" i="16"/>
  <c r="N699" i="16"/>
  <c r="N698" i="16"/>
  <c r="N697" i="16"/>
  <c r="N696" i="16"/>
  <c r="N695" i="16"/>
  <c r="N694" i="16"/>
  <c r="N693" i="16"/>
  <c r="N692" i="16"/>
  <c r="N691" i="16"/>
  <c r="N690" i="16"/>
  <c r="N689" i="16"/>
  <c r="N688" i="16"/>
  <c r="N687" i="16"/>
  <c r="N686" i="16"/>
  <c r="N685" i="16"/>
  <c r="N684" i="16"/>
  <c r="N683" i="16"/>
  <c r="N682" i="16"/>
  <c r="N681" i="16"/>
  <c r="N680" i="16"/>
  <c r="N679" i="16"/>
  <c r="N678" i="16"/>
  <c r="N677" i="16"/>
  <c r="N676" i="16"/>
  <c r="N675" i="16"/>
  <c r="N674" i="16"/>
  <c r="N673" i="16"/>
  <c r="N672" i="16"/>
  <c r="N671" i="16"/>
  <c r="N670" i="16"/>
  <c r="N669" i="16"/>
  <c r="N668" i="16"/>
  <c r="V667" i="16"/>
  <c r="N667" i="16"/>
  <c r="W667" i="16"/>
  <c r="N666" i="16"/>
  <c r="N665" i="16"/>
  <c r="W665" i="16"/>
  <c r="N664" i="16"/>
  <c r="W664" i="16"/>
  <c r="N663" i="16"/>
  <c r="W663" i="16"/>
  <c r="N662" i="16"/>
  <c r="W662" i="16"/>
  <c r="N661" i="16"/>
  <c r="N660" i="16"/>
  <c r="N659" i="16"/>
  <c r="N658" i="16"/>
  <c r="W658" i="16"/>
  <c r="V657" i="16"/>
  <c r="N657" i="16"/>
  <c r="W657" i="16"/>
  <c r="N656" i="16"/>
  <c r="W656" i="16"/>
  <c r="N655" i="16"/>
  <c r="W655" i="16"/>
  <c r="N654" i="16"/>
  <c r="N653" i="16"/>
  <c r="N652" i="16"/>
  <c r="N651" i="16"/>
  <c r="W651" i="16"/>
  <c r="V650" i="16"/>
  <c r="N650" i="16"/>
  <c r="W650" i="16"/>
  <c r="V649" i="16"/>
  <c r="N649" i="16"/>
  <c r="W649" i="16"/>
  <c r="N648" i="16"/>
  <c r="W648" i="16"/>
  <c r="N647" i="16"/>
  <c r="W647" i="16"/>
  <c r="V646" i="16"/>
  <c r="N646" i="16"/>
  <c r="W646" i="16"/>
  <c r="N645" i="16"/>
  <c r="N644" i="16"/>
  <c r="V643" i="16"/>
  <c r="N643" i="16"/>
  <c r="W643" i="16"/>
  <c r="U643" i="16" s="1"/>
  <c r="V642" i="16"/>
  <c r="N642" i="16"/>
  <c r="W642" i="16"/>
  <c r="N641" i="16"/>
  <c r="W641" i="16"/>
  <c r="N640" i="16"/>
  <c r="W640" i="16"/>
  <c r="N639" i="16"/>
  <c r="W639" i="16"/>
  <c r="N638" i="16"/>
  <c r="W638" i="16"/>
  <c r="N637" i="16"/>
  <c r="N636" i="16"/>
  <c r="N635" i="16"/>
  <c r="W635" i="16"/>
  <c r="N634" i="16"/>
  <c r="V633" i="16"/>
  <c r="N633" i="16"/>
  <c r="W633" i="16"/>
  <c r="N632" i="16"/>
  <c r="W632" i="16"/>
  <c r="N631" i="16"/>
  <c r="W631" i="16"/>
  <c r="N630" i="16"/>
  <c r="W630" i="16"/>
  <c r="N629" i="16"/>
  <c r="N628" i="16"/>
  <c r="V627" i="16"/>
  <c r="N627" i="16"/>
  <c r="W627" i="16"/>
  <c r="V626" i="16"/>
  <c r="N626" i="16"/>
  <c r="W626" i="16"/>
  <c r="N625" i="16"/>
  <c r="N624" i="16"/>
  <c r="W624" i="16"/>
  <c r="N623" i="16"/>
  <c r="N622" i="16"/>
  <c r="W622" i="16"/>
  <c r="N621" i="16"/>
  <c r="N620" i="16"/>
  <c r="W620" i="16"/>
  <c r="N619" i="16"/>
  <c r="V618" i="16"/>
  <c r="N618" i="16"/>
  <c r="W618" i="16"/>
  <c r="N617" i="16"/>
  <c r="W617" i="16"/>
  <c r="N616" i="16"/>
  <c r="W616" i="16"/>
  <c r="N615" i="16"/>
  <c r="N614" i="16"/>
  <c r="W614" i="16"/>
  <c r="N613" i="16"/>
  <c r="N612" i="16"/>
  <c r="W612" i="16"/>
  <c r="V611" i="16"/>
  <c r="N611" i="16"/>
  <c r="W611" i="16"/>
  <c r="V610" i="16"/>
  <c r="N610" i="16"/>
  <c r="W610" i="16"/>
  <c r="V609" i="16"/>
  <c r="N609" i="16"/>
  <c r="W609" i="16"/>
  <c r="V608" i="16"/>
  <c r="N608" i="16"/>
  <c r="W608" i="16"/>
  <c r="N607" i="16"/>
  <c r="N606" i="16"/>
  <c r="W606" i="16"/>
  <c r="N605" i="16"/>
  <c r="N604" i="16"/>
  <c r="W604" i="16"/>
  <c r="V603" i="16"/>
  <c r="N603" i="16"/>
  <c r="W603" i="16"/>
  <c r="N602" i="16"/>
  <c r="W602" i="16"/>
  <c r="V601" i="16"/>
  <c r="N601" i="16"/>
  <c r="W601" i="16"/>
  <c r="N600" i="16"/>
  <c r="N599" i="16"/>
  <c r="N598" i="16"/>
  <c r="W598" i="16"/>
  <c r="N597" i="16"/>
  <c r="N596" i="16"/>
  <c r="W596" i="16"/>
  <c r="V595" i="16"/>
  <c r="N595" i="16"/>
  <c r="W595" i="16"/>
  <c r="V594" i="16"/>
  <c r="N594" i="16"/>
  <c r="W594" i="16"/>
  <c r="U594" i="16" s="1"/>
  <c r="N593" i="16"/>
  <c r="N592" i="16"/>
  <c r="W592" i="16"/>
  <c r="N591" i="16"/>
  <c r="N590" i="16"/>
  <c r="W590" i="16"/>
  <c r="N589" i="16"/>
  <c r="N588" i="16"/>
  <c r="W588" i="16"/>
  <c r="V587" i="16"/>
  <c r="N587" i="16"/>
  <c r="W587" i="16"/>
  <c r="N586" i="16"/>
  <c r="N585" i="16"/>
  <c r="W585" i="16"/>
  <c r="N584" i="16"/>
  <c r="W584" i="16"/>
  <c r="N583" i="16"/>
  <c r="N582" i="16"/>
  <c r="W582" i="16"/>
  <c r="N581" i="16"/>
  <c r="N580" i="16"/>
  <c r="W580" i="16"/>
  <c r="N579" i="16"/>
  <c r="W579" i="16"/>
  <c r="N578" i="16"/>
  <c r="W578" i="16"/>
  <c r="N577" i="16"/>
  <c r="W577" i="16"/>
  <c r="V576" i="16"/>
  <c r="N576" i="16"/>
  <c r="W576" i="16"/>
  <c r="U576" i="16" s="1"/>
  <c r="N575" i="16"/>
  <c r="N574" i="16"/>
  <c r="W574" i="16"/>
  <c r="N573" i="16"/>
  <c r="N572" i="16"/>
  <c r="W572" i="16"/>
  <c r="N571" i="16"/>
  <c r="N570" i="16"/>
  <c r="W570" i="16"/>
  <c r="N569" i="16"/>
  <c r="W569" i="16"/>
  <c r="V568" i="16"/>
  <c r="N568" i="16"/>
  <c r="W568" i="16"/>
  <c r="N567" i="16"/>
  <c r="N566" i="16"/>
  <c r="W566" i="16"/>
  <c r="N565" i="16"/>
  <c r="N564" i="16"/>
  <c r="W564" i="16"/>
  <c r="N563" i="16"/>
  <c r="W563" i="16"/>
  <c r="N562" i="16"/>
  <c r="W561" i="16"/>
  <c r="V561" i="16"/>
  <c r="N561" i="16"/>
  <c r="W560" i="16"/>
  <c r="V560" i="16"/>
  <c r="N560" i="16"/>
  <c r="W559" i="16"/>
  <c r="N559" i="16"/>
  <c r="V559" i="16"/>
  <c r="W558" i="16"/>
  <c r="V558" i="16"/>
  <c r="N558" i="16"/>
  <c r="N557" i="16"/>
  <c r="N556" i="16"/>
  <c r="W556" i="16"/>
  <c r="N555" i="16"/>
  <c r="V555" i="16"/>
  <c r="W554" i="16"/>
  <c r="U554" i="16" s="1"/>
  <c r="N554" i="16"/>
  <c r="V554" i="16"/>
  <c r="W553" i="16"/>
  <c r="V553" i="16"/>
  <c r="N553" i="16"/>
  <c r="W552" i="16"/>
  <c r="V552" i="16"/>
  <c r="N552" i="16"/>
  <c r="N551" i="16"/>
  <c r="N550" i="16"/>
  <c r="W550" i="16"/>
  <c r="W549" i="16"/>
  <c r="N549" i="16"/>
  <c r="V549" i="16"/>
  <c r="W548" i="16"/>
  <c r="V548" i="16"/>
  <c r="N548" i="16"/>
  <c r="W547" i="16"/>
  <c r="V547" i="16"/>
  <c r="N547" i="16"/>
  <c r="N546" i="16"/>
  <c r="N545" i="16"/>
  <c r="W545" i="16"/>
  <c r="N544" i="16"/>
  <c r="N543" i="16"/>
  <c r="N542" i="16"/>
  <c r="W542" i="16"/>
  <c r="W541" i="16"/>
  <c r="N541" i="16"/>
  <c r="V541" i="16"/>
  <c r="W540" i="16"/>
  <c r="V540" i="16"/>
  <c r="N540" i="16"/>
  <c r="V539" i="16"/>
  <c r="N539" i="16"/>
  <c r="W539" i="16"/>
  <c r="N538" i="16"/>
  <c r="N537" i="16"/>
  <c r="W537" i="16"/>
  <c r="N536" i="16"/>
  <c r="N535" i="16"/>
  <c r="N534" i="16"/>
  <c r="W534" i="16"/>
  <c r="W533" i="16"/>
  <c r="N533" i="16"/>
  <c r="V533" i="16"/>
  <c r="W532" i="16"/>
  <c r="V532" i="16"/>
  <c r="N532" i="16"/>
  <c r="V531" i="16"/>
  <c r="N531" i="16"/>
  <c r="W531" i="16"/>
  <c r="N530" i="16"/>
  <c r="N529" i="16"/>
  <c r="W529" i="16"/>
  <c r="N528" i="16"/>
  <c r="N527" i="16"/>
  <c r="N526" i="16"/>
  <c r="W526" i="16"/>
  <c r="W525" i="16"/>
  <c r="N525" i="16"/>
  <c r="V525" i="16"/>
  <c r="W524" i="16"/>
  <c r="V524" i="16"/>
  <c r="N524" i="16"/>
  <c r="V523" i="16"/>
  <c r="N523" i="16"/>
  <c r="W523" i="16"/>
  <c r="N522" i="16"/>
  <c r="N521" i="16"/>
  <c r="W521" i="16"/>
  <c r="N520" i="16"/>
  <c r="N519" i="16"/>
  <c r="N518" i="16"/>
  <c r="W518" i="16"/>
  <c r="W517" i="16"/>
  <c r="N517" i="16"/>
  <c r="V517" i="16"/>
  <c r="W516" i="16"/>
  <c r="V516" i="16"/>
  <c r="N516" i="16"/>
  <c r="V515" i="16"/>
  <c r="N515" i="16"/>
  <c r="W515" i="16"/>
  <c r="N514" i="16"/>
  <c r="N513" i="16"/>
  <c r="W513" i="16"/>
  <c r="N512" i="16"/>
  <c r="N511" i="16"/>
  <c r="N510" i="16"/>
  <c r="W510" i="16"/>
  <c r="W509" i="16"/>
  <c r="N509" i="16"/>
  <c r="V509" i="16"/>
  <c r="W508" i="16"/>
  <c r="V508" i="16"/>
  <c r="N508" i="16"/>
  <c r="V507" i="16"/>
  <c r="N507" i="16"/>
  <c r="W507" i="16"/>
  <c r="N506" i="16"/>
  <c r="N505" i="16"/>
  <c r="W505" i="16"/>
  <c r="N504" i="16"/>
  <c r="N503" i="16"/>
  <c r="N502" i="16"/>
  <c r="W502" i="16"/>
  <c r="W501" i="16"/>
  <c r="N501" i="16"/>
  <c r="V501" i="16"/>
  <c r="W500" i="16"/>
  <c r="V500" i="16"/>
  <c r="N500" i="16"/>
  <c r="V499" i="16"/>
  <c r="N499" i="16"/>
  <c r="W499" i="16"/>
  <c r="N498" i="16"/>
  <c r="N497" i="16"/>
  <c r="W497" i="16"/>
  <c r="N496" i="16"/>
  <c r="N495" i="16"/>
  <c r="N494" i="16"/>
  <c r="W494" i="16"/>
  <c r="W493" i="16"/>
  <c r="N493" i="16"/>
  <c r="V493" i="16"/>
  <c r="W492" i="16"/>
  <c r="V492" i="16"/>
  <c r="N492" i="16"/>
  <c r="V491" i="16"/>
  <c r="N491" i="16"/>
  <c r="W491" i="16"/>
  <c r="N490" i="16"/>
  <c r="N489" i="16"/>
  <c r="W489" i="16"/>
  <c r="N488" i="16"/>
  <c r="N487" i="16"/>
  <c r="N486" i="16"/>
  <c r="W486" i="16"/>
  <c r="W485" i="16"/>
  <c r="N485" i="16"/>
  <c r="V485" i="16"/>
  <c r="W484" i="16"/>
  <c r="V484" i="16"/>
  <c r="N484" i="16"/>
  <c r="V483" i="16"/>
  <c r="N483" i="16"/>
  <c r="W483" i="16"/>
  <c r="N482" i="16"/>
  <c r="N481" i="16"/>
  <c r="W481" i="16"/>
  <c r="N480" i="16"/>
  <c r="N479" i="16"/>
  <c r="N478" i="16"/>
  <c r="W478" i="16"/>
  <c r="W477" i="16"/>
  <c r="N477" i="16"/>
  <c r="V477" i="16"/>
  <c r="W476" i="16"/>
  <c r="V476" i="16"/>
  <c r="N476" i="16"/>
  <c r="V475" i="16"/>
  <c r="N475" i="16"/>
  <c r="W475" i="16"/>
  <c r="N474" i="16"/>
  <c r="N473" i="16"/>
  <c r="W473" i="16"/>
  <c r="N472" i="16"/>
  <c r="N471" i="16"/>
  <c r="N470" i="16"/>
  <c r="W470" i="16"/>
  <c r="W469" i="16"/>
  <c r="N469" i="16"/>
  <c r="V469" i="16"/>
  <c r="W468" i="16"/>
  <c r="V468" i="16"/>
  <c r="N468" i="16"/>
  <c r="V467" i="16"/>
  <c r="N467" i="16"/>
  <c r="W467" i="16"/>
  <c r="N466" i="16"/>
  <c r="N465" i="16"/>
  <c r="W465" i="16"/>
  <c r="N464" i="16"/>
  <c r="N463" i="16"/>
  <c r="N462" i="16"/>
  <c r="W462" i="16"/>
  <c r="W461" i="16"/>
  <c r="N461" i="16"/>
  <c r="V461" i="16"/>
  <c r="W460" i="16"/>
  <c r="V460" i="16"/>
  <c r="N460" i="16"/>
  <c r="V459" i="16"/>
  <c r="N459" i="16"/>
  <c r="W459" i="16"/>
  <c r="N458" i="16"/>
  <c r="N457" i="16"/>
  <c r="W457" i="16"/>
  <c r="N456" i="16"/>
  <c r="N455" i="16"/>
  <c r="N454" i="16"/>
  <c r="W454" i="16"/>
  <c r="N453" i="16"/>
  <c r="V453" i="16"/>
  <c r="V452" i="16"/>
  <c r="N452" i="16"/>
  <c r="W452" i="16"/>
  <c r="U452" i="16" s="1"/>
  <c r="N451" i="16"/>
  <c r="N450" i="16"/>
  <c r="W450" i="16"/>
  <c r="N449" i="16"/>
  <c r="N448" i="16"/>
  <c r="N447" i="16"/>
  <c r="N446" i="16"/>
  <c r="N445" i="16"/>
  <c r="V445" i="16"/>
  <c r="N444" i="16"/>
  <c r="N443" i="16"/>
  <c r="W443" i="16"/>
  <c r="N442" i="16"/>
  <c r="V442" i="16"/>
  <c r="V441" i="16"/>
  <c r="N441" i="16"/>
  <c r="W441" i="16"/>
  <c r="N440" i="16"/>
  <c r="N439" i="16"/>
  <c r="N438" i="16"/>
  <c r="N437" i="16"/>
  <c r="V437" i="16"/>
  <c r="N436" i="16"/>
  <c r="W436" i="16"/>
  <c r="N435" i="16"/>
  <c r="V435" i="16"/>
  <c r="W434" i="16"/>
  <c r="N434" i="16"/>
  <c r="V434" i="16"/>
  <c r="V433" i="16"/>
  <c r="N433" i="16"/>
  <c r="W433" i="16"/>
  <c r="U433" i="16" s="1"/>
  <c r="N432" i="16"/>
  <c r="N431" i="16"/>
  <c r="N430" i="16"/>
  <c r="N429" i="16"/>
  <c r="V429" i="16"/>
  <c r="N428" i="16"/>
  <c r="V428" i="16"/>
  <c r="N427" i="16"/>
  <c r="V427" i="16"/>
  <c r="W426" i="16"/>
  <c r="V426" i="16"/>
  <c r="N426" i="16"/>
  <c r="V425" i="16"/>
  <c r="N425" i="16"/>
  <c r="W425" i="16"/>
  <c r="U425" i="16" s="1"/>
  <c r="N424" i="16"/>
  <c r="N423" i="16"/>
  <c r="N422" i="16"/>
  <c r="N421" i="16"/>
  <c r="N420" i="16"/>
  <c r="N419" i="16"/>
  <c r="N418" i="16"/>
  <c r="N417" i="16"/>
  <c r="N416" i="16"/>
  <c r="N415" i="16"/>
  <c r="N414" i="16"/>
  <c r="N413" i="16"/>
  <c r="N412" i="16"/>
  <c r="N411" i="16"/>
  <c r="N410" i="16"/>
  <c r="N409" i="16"/>
  <c r="N408" i="16"/>
  <c r="N407" i="16"/>
  <c r="N406" i="16"/>
  <c r="N405" i="16"/>
  <c r="N404" i="16"/>
  <c r="N403" i="16"/>
  <c r="N402" i="16"/>
  <c r="N401" i="16"/>
  <c r="N400" i="16"/>
  <c r="N399" i="16"/>
  <c r="N398" i="16"/>
  <c r="N397" i="16"/>
  <c r="N396" i="16"/>
  <c r="N395" i="16"/>
  <c r="N394" i="16"/>
  <c r="N393" i="16"/>
  <c r="N392" i="16"/>
  <c r="N391" i="16"/>
  <c r="N390" i="16"/>
  <c r="N389" i="16"/>
  <c r="N388" i="16"/>
  <c r="N387" i="16"/>
  <c r="N386" i="16"/>
  <c r="N385" i="16"/>
  <c r="N384" i="16"/>
  <c r="N383" i="16"/>
  <c r="V382" i="16"/>
  <c r="N382" i="16"/>
  <c r="W382" i="16"/>
  <c r="N381" i="16"/>
  <c r="N380" i="16"/>
  <c r="W380" i="16"/>
  <c r="N379" i="16"/>
  <c r="N378" i="16"/>
  <c r="N377" i="16"/>
  <c r="W377" i="16"/>
  <c r="N376" i="16"/>
  <c r="W376" i="16"/>
  <c r="N375" i="16"/>
  <c r="N374" i="16"/>
  <c r="W374" i="16"/>
  <c r="V373" i="16"/>
  <c r="N373" i="16"/>
  <c r="W373" i="16"/>
  <c r="N372" i="16"/>
  <c r="W372" i="16"/>
  <c r="N371" i="16"/>
  <c r="V370" i="16"/>
  <c r="N370" i="16"/>
  <c r="W370" i="16"/>
  <c r="V369" i="16"/>
  <c r="N369" i="16"/>
  <c r="W369" i="16"/>
  <c r="N368" i="16"/>
  <c r="W368" i="16"/>
  <c r="N367" i="16"/>
  <c r="V366" i="16"/>
  <c r="N366" i="16"/>
  <c r="W366" i="16"/>
  <c r="N365" i="16"/>
  <c r="N364" i="16"/>
  <c r="W364" i="16"/>
  <c r="N363" i="16"/>
  <c r="N362" i="16"/>
  <c r="N361" i="16"/>
  <c r="W361" i="16"/>
  <c r="N360" i="16"/>
  <c r="W360" i="16"/>
  <c r="N359" i="16"/>
  <c r="N358" i="16"/>
  <c r="W358" i="16"/>
  <c r="V357" i="16"/>
  <c r="N357" i="16"/>
  <c r="W357" i="16"/>
  <c r="N356" i="16"/>
  <c r="N355" i="16"/>
  <c r="V355" i="16"/>
  <c r="N354" i="16"/>
  <c r="W353" i="16"/>
  <c r="N353" i="16"/>
  <c r="V353" i="16"/>
  <c r="N352" i="16"/>
  <c r="N351" i="16"/>
  <c r="W351" i="16"/>
  <c r="N350" i="16"/>
  <c r="W349" i="16"/>
  <c r="V349" i="16"/>
  <c r="N349" i="16"/>
  <c r="V348" i="16"/>
  <c r="N348" i="16"/>
  <c r="W348" i="16"/>
  <c r="N347" i="16"/>
  <c r="N346" i="16"/>
  <c r="W346" i="16"/>
  <c r="W345" i="16"/>
  <c r="N345" i="16"/>
  <c r="V345" i="16"/>
  <c r="V344" i="16"/>
  <c r="N344" i="16"/>
  <c r="W344" i="16"/>
  <c r="V343" i="16"/>
  <c r="N343" i="16"/>
  <c r="W343" i="16"/>
  <c r="N342" i="16"/>
  <c r="V342" i="16"/>
  <c r="N341" i="16"/>
  <c r="V341" i="16"/>
  <c r="V340" i="16"/>
  <c r="N340" i="16"/>
  <c r="W340" i="16"/>
  <c r="W339" i="16"/>
  <c r="N339" i="16"/>
  <c r="V339" i="16"/>
  <c r="N338" i="16"/>
  <c r="N337" i="16"/>
  <c r="V337" i="16"/>
  <c r="V336" i="16"/>
  <c r="N336" i="16"/>
  <c r="W336" i="16"/>
  <c r="W335" i="16"/>
  <c r="V335" i="16"/>
  <c r="N335" i="16"/>
  <c r="N334" i="16"/>
  <c r="N333" i="16"/>
  <c r="W333" i="16"/>
  <c r="N332" i="16"/>
  <c r="W332" i="16"/>
  <c r="W331" i="16"/>
  <c r="N331" i="16"/>
  <c r="V331" i="16"/>
  <c r="N330" i="16"/>
  <c r="N329" i="16"/>
  <c r="N328" i="16"/>
  <c r="W328" i="16"/>
  <c r="V327" i="16"/>
  <c r="N327" i="16"/>
  <c r="W327" i="16"/>
  <c r="U327" i="16" s="1"/>
  <c r="N326" i="16"/>
  <c r="V326" i="16"/>
  <c r="N325" i="16"/>
  <c r="V325" i="16"/>
  <c r="N324" i="16"/>
  <c r="W323" i="16"/>
  <c r="N323" i="16"/>
  <c r="V323" i="16"/>
  <c r="N322" i="16"/>
  <c r="W322" i="16"/>
  <c r="N321" i="16"/>
  <c r="N320" i="16"/>
  <c r="V319" i="16"/>
  <c r="N319" i="16"/>
  <c r="W319" i="16"/>
  <c r="U319" i="16" s="1"/>
  <c r="N318" i="16"/>
  <c r="V318" i="16"/>
  <c r="W317" i="16"/>
  <c r="N317" i="16"/>
  <c r="V317" i="16"/>
  <c r="V316" i="16"/>
  <c r="N316" i="16"/>
  <c r="W316" i="16"/>
  <c r="U316" i="16" s="1"/>
  <c r="W315" i="16"/>
  <c r="U315" i="16" s="1"/>
  <c r="N315" i="16"/>
  <c r="V315" i="16"/>
  <c r="N314" i="16"/>
  <c r="N313" i="16"/>
  <c r="V313" i="16"/>
  <c r="V312" i="16"/>
  <c r="N312" i="16"/>
  <c r="W312" i="16"/>
  <c r="U312" i="16" s="1"/>
  <c r="W311" i="16"/>
  <c r="V311" i="16"/>
  <c r="N311" i="16"/>
  <c r="W310" i="16"/>
  <c r="N310" i="16"/>
  <c r="V310" i="16"/>
  <c r="N309" i="16"/>
  <c r="N308" i="16"/>
  <c r="W308" i="16"/>
  <c r="W307" i="16"/>
  <c r="N307" i="16"/>
  <c r="V307" i="16"/>
  <c r="V306" i="16"/>
  <c r="N306" i="16"/>
  <c r="W306" i="16"/>
  <c r="U306" i="16" s="1"/>
  <c r="N305" i="16"/>
  <c r="V305" i="16"/>
  <c r="N304" i="16"/>
  <c r="W303" i="16"/>
  <c r="V303" i="16"/>
  <c r="N303" i="16"/>
  <c r="W302" i="16"/>
  <c r="N302" i="16"/>
  <c r="V302" i="16"/>
  <c r="V301" i="16"/>
  <c r="N301" i="16"/>
  <c r="W301" i="16"/>
  <c r="N300" i="16"/>
  <c r="W300" i="16"/>
  <c r="W299" i="16"/>
  <c r="N299" i="16"/>
  <c r="V299" i="16"/>
  <c r="V298" i="16"/>
  <c r="N298" i="16"/>
  <c r="W298" i="16"/>
  <c r="N297" i="16"/>
  <c r="N296" i="16"/>
  <c r="W296" i="16"/>
  <c r="W295" i="16"/>
  <c r="V295" i="16"/>
  <c r="N295" i="16"/>
  <c r="W294" i="16"/>
  <c r="V294" i="16"/>
  <c r="N294" i="16"/>
  <c r="N293" i="16"/>
  <c r="W293" i="16"/>
  <c r="N292" i="16"/>
  <c r="N291" i="16"/>
  <c r="N290" i="16"/>
  <c r="V290" i="16"/>
  <c r="W289" i="16"/>
  <c r="N289" i="16"/>
  <c r="V289" i="16"/>
  <c r="W288" i="16"/>
  <c r="N288" i="16"/>
  <c r="V288" i="16"/>
  <c r="N287" i="16"/>
  <c r="W286" i="16"/>
  <c r="N286" i="16"/>
  <c r="V286" i="16"/>
  <c r="W285" i="16"/>
  <c r="N285" i="16"/>
  <c r="V285" i="16"/>
  <c r="N284" i="16"/>
  <c r="V284" i="16"/>
  <c r="N283" i="16"/>
  <c r="W282" i="16"/>
  <c r="N282" i="16"/>
  <c r="V282" i="16"/>
  <c r="N281" i="16"/>
  <c r="V281" i="16"/>
  <c r="N280" i="16"/>
  <c r="V280" i="16"/>
  <c r="N279" i="16"/>
  <c r="N278" i="16"/>
  <c r="V278" i="16"/>
  <c r="N277" i="16"/>
  <c r="N276" i="16"/>
  <c r="V276" i="16"/>
  <c r="N275" i="16"/>
  <c r="N274" i="16"/>
  <c r="N273" i="16"/>
  <c r="V273" i="16"/>
  <c r="N272" i="16"/>
  <c r="V272" i="16"/>
  <c r="N271" i="16"/>
  <c r="N270" i="16"/>
  <c r="V270" i="16"/>
  <c r="W269" i="16"/>
  <c r="N269" i="16"/>
  <c r="V269" i="16"/>
  <c r="N268" i="16"/>
  <c r="V268" i="16"/>
  <c r="N267" i="16"/>
  <c r="W266" i="16"/>
  <c r="N266" i="16"/>
  <c r="V266" i="16"/>
  <c r="W265" i="16"/>
  <c r="N265" i="16"/>
  <c r="V265" i="16"/>
  <c r="N264" i="16"/>
  <c r="V264" i="16"/>
  <c r="N263" i="16"/>
  <c r="W262" i="16"/>
  <c r="U262" i="16" s="1"/>
  <c r="N262" i="16"/>
  <c r="V262" i="16"/>
  <c r="N261" i="16"/>
  <c r="N260" i="16"/>
  <c r="V260" i="16"/>
  <c r="N259" i="16"/>
  <c r="N258" i="16"/>
  <c r="V258" i="16"/>
  <c r="W257" i="16"/>
  <c r="N257" i="16"/>
  <c r="V257" i="16"/>
  <c r="N256" i="16"/>
  <c r="V256" i="16"/>
  <c r="N255" i="16"/>
  <c r="W254" i="16"/>
  <c r="N254" i="16"/>
  <c r="V254" i="16"/>
  <c r="W253" i="16"/>
  <c r="N253" i="16"/>
  <c r="V253" i="16"/>
  <c r="N252" i="16"/>
  <c r="V252" i="16"/>
  <c r="N251" i="16"/>
  <c r="W250" i="16"/>
  <c r="U250" i="16" s="1"/>
  <c r="N250" i="16"/>
  <c r="V250" i="16"/>
  <c r="N249" i="16"/>
  <c r="V249" i="16"/>
  <c r="N248" i="16"/>
  <c r="V248" i="16"/>
  <c r="N247" i="16"/>
  <c r="N246" i="16"/>
  <c r="V246" i="16"/>
  <c r="N245" i="16"/>
  <c r="V245" i="16"/>
  <c r="N244" i="16"/>
  <c r="V244" i="16"/>
  <c r="N243" i="16"/>
  <c r="N242" i="16"/>
  <c r="V242" i="16"/>
  <c r="W241" i="16"/>
  <c r="U241" i="16" s="1"/>
  <c r="N241" i="16"/>
  <c r="V241" i="16"/>
  <c r="N240" i="16"/>
  <c r="V240" i="16"/>
  <c r="N239" i="16"/>
  <c r="W238" i="16"/>
  <c r="N238" i="16"/>
  <c r="V238" i="16"/>
  <c r="W237" i="16"/>
  <c r="N237" i="16"/>
  <c r="V237" i="16"/>
  <c r="N236" i="16"/>
  <c r="V236" i="16"/>
  <c r="N235" i="16"/>
  <c r="W234" i="16"/>
  <c r="U234" i="16" s="1"/>
  <c r="N234" i="16"/>
  <c r="V234" i="16"/>
  <c r="N233" i="16"/>
  <c r="V233" i="16"/>
  <c r="N232" i="16"/>
  <c r="V232" i="16"/>
  <c r="N231" i="16"/>
  <c r="N230" i="16"/>
  <c r="V230" i="16"/>
  <c r="N229" i="16"/>
  <c r="V229" i="16"/>
  <c r="N228" i="16"/>
  <c r="V228" i="16"/>
  <c r="N227" i="16"/>
  <c r="N226" i="16"/>
  <c r="V226" i="16"/>
  <c r="W225" i="16"/>
  <c r="U225" i="16" s="1"/>
  <c r="N225" i="16"/>
  <c r="V225" i="16"/>
  <c r="N224" i="16"/>
  <c r="V224" i="16"/>
  <c r="N223" i="16"/>
  <c r="W222" i="16"/>
  <c r="N222" i="16"/>
  <c r="V222" i="16"/>
  <c r="W221" i="16"/>
  <c r="N221" i="16"/>
  <c r="V221" i="16"/>
  <c r="N220" i="16"/>
  <c r="V220" i="16"/>
  <c r="N219" i="16"/>
  <c r="W218" i="16"/>
  <c r="U218" i="16" s="1"/>
  <c r="N218" i="16"/>
  <c r="V218" i="16"/>
  <c r="N217" i="16"/>
  <c r="V217" i="16"/>
  <c r="N216" i="16"/>
  <c r="V216" i="16"/>
  <c r="N215" i="16"/>
  <c r="W215" i="16"/>
  <c r="N214" i="16"/>
  <c r="N213" i="16"/>
  <c r="V212" i="16"/>
  <c r="N212" i="16"/>
  <c r="W212" i="16"/>
  <c r="N211" i="16"/>
  <c r="V211" i="16"/>
  <c r="W210" i="16"/>
  <c r="U210" i="16" s="1"/>
  <c r="N210" i="16"/>
  <c r="V210" i="16"/>
  <c r="V209" i="16"/>
  <c r="N209" i="16"/>
  <c r="W209" i="16"/>
  <c r="N208" i="16"/>
  <c r="V208" i="16"/>
  <c r="N207" i="16"/>
  <c r="W207" i="16"/>
  <c r="N206" i="16"/>
  <c r="N205" i="16"/>
  <c r="V204" i="16"/>
  <c r="N204" i="16"/>
  <c r="W204" i="16"/>
  <c r="N203" i="16"/>
  <c r="V203" i="16"/>
  <c r="W202" i="16"/>
  <c r="U202" i="16" s="1"/>
  <c r="N202" i="16"/>
  <c r="V202" i="16"/>
  <c r="V201" i="16"/>
  <c r="N201" i="16"/>
  <c r="W201" i="16"/>
  <c r="N200" i="16"/>
  <c r="V200" i="16"/>
  <c r="N199" i="16"/>
  <c r="W199" i="16"/>
  <c r="N198" i="16"/>
  <c r="N197" i="16"/>
  <c r="V196" i="16"/>
  <c r="N196" i="16"/>
  <c r="W196" i="16"/>
  <c r="U196" i="16" s="1"/>
  <c r="W195" i="16"/>
  <c r="U195" i="16" s="1"/>
  <c r="N195" i="16"/>
  <c r="V195" i="16"/>
  <c r="W194" i="16"/>
  <c r="V194" i="16"/>
  <c r="N194" i="16"/>
  <c r="V193" i="16"/>
  <c r="N193" i="16"/>
  <c r="W193" i="16"/>
  <c r="U193" i="16" s="1"/>
  <c r="W192" i="16"/>
  <c r="U192" i="16" s="1"/>
  <c r="N192" i="16"/>
  <c r="V192" i="16"/>
  <c r="V191" i="16"/>
  <c r="N191" i="16"/>
  <c r="W191" i="16"/>
  <c r="N190" i="16"/>
  <c r="W190" i="16"/>
  <c r="W189" i="16"/>
  <c r="U189" i="16" s="1"/>
  <c r="N189" i="16"/>
  <c r="V189" i="16"/>
  <c r="W188" i="16"/>
  <c r="N188" i="16"/>
  <c r="V188" i="16"/>
  <c r="N187" i="16"/>
  <c r="V187" i="16"/>
  <c r="N186" i="16"/>
  <c r="V186" i="16"/>
  <c r="W185" i="16"/>
  <c r="N185" i="16"/>
  <c r="V185" i="16"/>
  <c r="W184" i="16"/>
  <c r="N184" i="16"/>
  <c r="V184" i="16"/>
  <c r="N183" i="16"/>
  <c r="V183" i="16"/>
  <c r="N182" i="16"/>
  <c r="V182" i="16"/>
  <c r="W181" i="16"/>
  <c r="N181" i="16"/>
  <c r="V181" i="16"/>
  <c r="W180" i="16"/>
  <c r="U180" i="16" s="1"/>
  <c r="N180" i="16"/>
  <c r="V180" i="16"/>
  <c r="N179" i="16"/>
  <c r="V179" i="16"/>
  <c r="N178" i="16"/>
  <c r="V178" i="16"/>
  <c r="W177" i="16"/>
  <c r="N177" i="16"/>
  <c r="V177" i="16"/>
  <c r="W176" i="16"/>
  <c r="N176" i="16"/>
  <c r="V176" i="16"/>
  <c r="N175" i="16"/>
  <c r="V175" i="16"/>
  <c r="N174" i="16"/>
  <c r="V174" i="16"/>
  <c r="W173" i="16"/>
  <c r="U173" i="16" s="1"/>
  <c r="N173" i="16"/>
  <c r="V173" i="16"/>
  <c r="W172" i="16"/>
  <c r="N172" i="16"/>
  <c r="V172" i="16"/>
  <c r="N171" i="16"/>
  <c r="V171" i="16"/>
  <c r="N170" i="16"/>
  <c r="V170" i="16"/>
  <c r="W169" i="16"/>
  <c r="N169" i="16"/>
  <c r="V169" i="16"/>
  <c r="W168" i="16"/>
  <c r="N168" i="16"/>
  <c r="V168" i="16"/>
  <c r="N167" i="16"/>
  <c r="V167" i="16"/>
  <c r="N166" i="16"/>
  <c r="V166" i="16"/>
  <c r="W165" i="16"/>
  <c r="N165" i="16"/>
  <c r="V165" i="16"/>
  <c r="W164" i="16"/>
  <c r="U164" i="16" s="1"/>
  <c r="N164" i="16"/>
  <c r="V164" i="16"/>
  <c r="N163" i="16"/>
  <c r="V163" i="16"/>
  <c r="N162" i="16"/>
  <c r="V162" i="16"/>
  <c r="W161" i="16"/>
  <c r="N161" i="16"/>
  <c r="V161" i="16"/>
  <c r="N160" i="16"/>
  <c r="V160" i="16"/>
  <c r="N159" i="16"/>
  <c r="V159" i="16"/>
  <c r="W158" i="16"/>
  <c r="N158" i="16"/>
  <c r="V158" i="16"/>
  <c r="W157" i="16"/>
  <c r="U157" i="16" s="1"/>
  <c r="N157" i="16"/>
  <c r="V157" i="16"/>
  <c r="N156" i="16"/>
  <c r="V156" i="16"/>
  <c r="N155" i="16"/>
  <c r="V155" i="16"/>
  <c r="W154" i="16"/>
  <c r="U154" i="16" s="1"/>
  <c r="N154" i="16"/>
  <c r="V154" i="16"/>
  <c r="N153" i="16"/>
  <c r="V153" i="16"/>
  <c r="N152" i="16"/>
  <c r="V152" i="16"/>
  <c r="N151" i="16"/>
  <c r="V151" i="16"/>
  <c r="N150" i="16"/>
  <c r="V150" i="16"/>
  <c r="N149" i="16"/>
  <c r="V149" i="16"/>
  <c r="N148" i="16"/>
  <c r="V148" i="16"/>
  <c r="N147" i="16"/>
  <c r="V147" i="16"/>
  <c r="N146" i="16"/>
  <c r="V146" i="16"/>
  <c r="W145" i="16"/>
  <c r="N145" i="16"/>
  <c r="V145" i="16"/>
  <c r="N144" i="16"/>
  <c r="V144" i="16"/>
  <c r="N143" i="16"/>
  <c r="V143" i="16"/>
  <c r="W142" i="16"/>
  <c r="N142" i="16"/>
  <c r="V142" i="16"/>
  <c r="W141" i="16"/>
  <c r="N141" i="16"/>
  <c r="V141" i="16"/>
  <c r="N140" i="16"/>
  <c r="V140" i="16"/>
  <c r="N139" i="16"/>
  <c r="V139" i="16"/>
  <c r="W138" i="16"/>
  <c r="N138" i="16"/>
  <c r="V138" i="16"/>
  <c r="N137" i="16"/>
  <c r="V137" i="16"/>
  <c r="N136" i="16"/>
  <c r="V136" i="16"/>
  <c r="N135" i="16"/>
  <c r="V135" i="16"/>
  <c r="N134" i="16"/>
  <c r="V134" i="16"/>
  <c r="N133" i="16"/>
  <c r="V133" i="16"/>
  <c r="N132" i="16"/>
  <c r="V132" i="16"/>
  <c r="N131" i="16"/>
  <c r="V131" i="16"/>
  <c r="N130" i="16"/>
  <c r="V130" i="16"/>
  <c r="W129" i="16"/>
  <c r="N129" i="16"/>
  <c r="V129" i="16"/>
  <c r="N128" i="16"/>
  <c r="V128" i="16"/>
  <c r="N127" i="16"/>
  <c r="V127" i="16"/>
  <c r="W126" i="16"/>
  <c r="N126" i="16"/>
  <c r="V126" i="16"/>
  <c r="W125" i="16"/>
  <c r="N125" i="16"/>
  <c r="V125" i="16"/>
  <c r="N124" i="16"/>
  <c r="V124" i="16"/>
  <c r="N123" i="16"/>
  <c r="V123" i="16"/>
  <c r="W122" i="16"/>
  <c r="U122" i="16" s="1"/>
  <c r="N122" i="16"/>
  <c r="V122" i="16"/>
  <c r="N121" i="16"/>
  <c r="V121" i="16"/>
  <c r="N120" i="16"/>
  <c r="V120" i="16"/>
  <c r="N119" i="16"/>
  <c r="V119" i="16"/>
  <c r="N118" i="16"/>
  <c r="V118" i="16"/>
  <c r="N117" i="16"/>
  <c r="V117" i="16"/>
  <c r="N116" i="16"/>
  <c r="V116" i="16"/>
  <c r="N115" i="16"/>
  <c r="V115" i="16"/>
  <c r="N114" i="16"/>
  <c r="V114" i="16"/>
  <c r="N113" i="16"/>
  <c r="V113" i="16"/>
  <c r="N112" i="16"/>
  <c r="V112" i="16"/>
  <c r="N111" i="16"/>
  <c r="V111" i="16"/>
  <c r="N110" i="16"/>
  <c r="V110" i="16"/>
  <c r="N109" i="16"/>
  <c r="V109" i="16"/>
  <c r="N108" i="16"/>
  <c r="V108" i="16"/>
  <c r="N107" i="16"/>
  <c r="V107" i="16"/>
  <c r="N106" i="16"/>
  <c r="V106" i="16"/>
  <c r="N105" i="16"/>
  <c r="V105" i="16"/>
  <c r="N104" i="16"/>
  <c r="V104" i="16"/>
  <c r="N103" i="16"/>
  <c r="V103" i="16"/>
  <c r="N102" i="16"/>
  <c r="V102" i="16"/>
  <c r="W101" i="16"/>
  <c r="N101" i="16"/>
  <c r="V101" i="16"/>
  <c r="N100" i="16"/>
  <c r="V100" i="16"/>
  <c r="N99" i="16"/>
  <c r="V99" i="16"/>
  <c r="N98" i="16"/>
  <c r="V98" i="16"/>
  <c r="W97" i="16"/>
  <c r="N97" i="16"/>
  <c r="V97" i="16"/>
  <c r="N96" i="16"/>
  <c r="V96" i="16"/>
  <c r="N95" i="16"/>
  <c r="V95" i="16"/>
  <c r="N94" i="16"/>
  <c r="V94" i="16"/>
  <c r="W93" i="16"/>
  <c r="N93" i="16"/>
  <c r="V93" i="16"/>
  <c r="N92" i="16"/>
  <c r="V92" i="16"/>
  <c r="N91" i="16"/>
  <c r="V91" i="16"/>
  <c r="N90" i="16"/>
  <c r="V90" i="16"/>
  <c r="W89" i="16"/>
  <c r="N89" i="16"/>
  <c r="V89" i="16"/>
  <c r="N88" i="16"/>
  <c r="V88" i="16"/>
  <c r="N87" i="16"/>
  <c r="V87" i="16"/>
  <c r="N86" i="16"/>
  <c r="V86" i="16"/>
  <c r="N85" i="16"/>
  <c r="V85" i="16"/>
  <c r="N84" i="16"/>
  <c r="V84" i="16"/>
  <c r="N83" i="16"/>
  <c r="V83" i="16"/>
  <c r="N82" i="16"/>
  <c r="V82" i="16"/>
  <c r="N81" i="16"/>
  <c r="V81" i="16"/>
  <c r="N80" i="16"/>
  <c r="V80" i="16"/>
  <c r="N79" i="16"/>
  <c r="V79" i="16"/>
  <c r="N78" i="16"/>
  <c r="V78" i="16"/>
  <c r="N77" i="16"/>
  <c r="V77" i="16"/>
  <c r="N76" i="16"/>
  <c r="V76" i="16"/>
  <c r="N75" i="16"/>
  <c r="V75" i="16"/>
  <c r="N74" i="16"/>
  <c r="V74" i="16"/>
  <c r="N73" i="16"/>
  <c r="V73" i="16"/>
  <c r="N72" i="16"/>
  <c r="V72" i="16"/>
  <c r="N71" i="16"/>
  <c r="V71" i="16"/>
  <c r="N70" i="16"/>
  <c r="V70" i="16"/>
  <c r="N69" i="16"/>
  <c r="V69" i="16"/>
  <c r="N68" i="16"/>
  <c r="V68" i="16"/>
  <c r="N67" i="16"/>
  <c r="V67" i="16"/>
  <c r="N66" i="16"/>
  <c r="V66" i="16"/>
  <c r="W65" i="16"/>
  <c r="N65" i="16"/>
  <c r="V65" i="16"/>
  <c r="N64" i="16"/>
  <c r="V64" i="16"/>
  <c r="N63" i="16"/>
  <c r="V63" i="16"/>
  <c r="W62" i="16"/>
  <c r="N62" i="16"/>
  <c r="V62" i="16"/>
  <c r="W61" i="16"/>
  <c r="N61" i="16"/>
  <c r="V61" i="16"/>
  <c r="N60" i="16"/>
  <c r="V60" i="16"/>
  <c r="N59" i="16"/>
  <c r="V59" i="16"/>
  <c r="W58" i="16"/>
  <c r="U58" i="16" s="1"/>
  <c r="N58" i="16"/>
  <c r="V58" i="16"/>
  <c r="N57" i="16"/>
  <c r="V57" i="16"/>
  <c r="N56" i="16"/>
  <c r="V56" i="16"/>
  <c r="N55" i="16"/>
  <c r="V55" i="16"/>
  <c r="N54" i="16"/>
  <c r="V54" i="16"/>
  <c r="N53" i="16"/>
  <c r="V53" i="16"/>
  <c r="N52" i="16"/>
  <c r="V52" i="16"/>
  <c r="N51" i="16"/>
  <c r="V51" i="16"/>
  <c r="N50" i="16"/>
  <c r="V50" i="16"/>
  <c r="W49" i="16"/>
  <c r="N49" i="16"/>
  <c r="V49" i="16"/>
  <c r="N48" i="16"/>
  <c r="V48" i="16"/>
  <c r="N47" i="16"/>
  <c r="V47" i="16"/>
  <c r="W46" i="16"/>
  <c r="N46" i="16"/>
  <c r="V46" i="16"/>
  <c r="W45" i="16"/>
  <c r="N45" i="16"/>
  <c r="V45" i="16"/>
  <c r="N44" i="16"/>
  <c r="W44" i="16"/>
  <c r="N43" i="16"/>
  <c r="V43" i="16"/>
  <c r="N42" i="16"/>
  <c r="W42" i="16"/>
  <c r="N41" i="16"/>
  <c r="W41" i="16"/>
  <c r="N40" i="16"/>
  <c r="W40" i="16"/>
  <c r="V39" i="16"/>
  <c r="N39" i="16"/>
  <c r="W39" i="16"/>
  <c r="W38" i="16"/>
  <c r="N38" i="16"/>
  <c r="V38" i="16"/>
  <c r="V37" i="16"/>
  <c r="N37" i="16"/>
  <c r="W37" i="16"/>
  <c r="N36" i="16"/>
  <c r="W36" i="16"/>
  <c r="N35" i="16"/>
  <c r="V35" i="16"/>
  <c r="N34" i="16"/>
  <c r="W34" i="16"/>
  <c r="N33" i="16"/>
  <c r="W33" i="16"/>
  <c r="N32" i="16"/>
  <c r="W32" i="16"/>
  <c r="V31" i="16"/>
  <c r="N31" i="16"/>
  <c r="W31" i="16"/>
  <c r="U31" i="16" s="1"/>
  <c r="W30" i="16"/>
  <c r="U30" i="16" s="1"/>
  <c r="N30" i="16"/>
  <c r="V30" i="16"/>
  <c r="V29" i="16"/>
  <c r="N29" i="16"/>
  <c r="W29" i="16"/>
  <c r="N28" i="16"/>
  <c r="W28" i="16"/>
  <c r="W27" i="16"/>
  <c r="U27" i="16" s="1"/>
  <c r="N27" i="16"/>
  <c r="V27" i="16"/>
  <c r="V26" i="16"/>
  <c r="N26" i="16"/>
  <c r="W26" i="16"/>
  <c r="W25" i="16"/>
  <c r="N25" i="16"/>
  <c r="V25" i="16"/>
  <c r="W24" i="16"/>
  <c r="V24" i="16"/>
  <c r="N24" i="16"/>
  <c r="V23" i="16"/>
  <c r="N23" i="16"/>
  <c r="W23" i="16"/>
  <c r="W22" i="16"/>
  <c r="N22" i="16"/>
  <c r="V22" i="16"/>
  <c r="V21" i="16"/>
  <c r="N21" i="16"/>
  <c r="W21" i="16"/>
  <c r="N20" i="16"/>
  <c r="W20" i="16"/>
  <c r="W19" i="16"/>
  <c r="N19" i="16"/>
  <c r="V19" i="16"/>
  <c r="V18" i="16"/>
  <c r="N18" i="16"/>
  <c r="W18" i="16"/>
  <c r="W17" i="16"/>
  <c r="N17" i="16"/>
  <c r="V17" i="16"/>
  <c r="W16" i="16"/>
  <c r="V16" i="16"/>
  <c r="N16" i="16"/>
  <c r="V15" i="16"/>
  <c r="N15" i="16"/>
  <c r="W15" i="16"/>
  <c r="W14" i="16"/>
  <c r="N14" i="16"/>
  <c r="V14" i="16"/>
  <c r="V13" i="16"/>
  <c r="N13" i="16"/>
  <c r="W13" i="16"/>
  <c r="N12" i="16"/>
  <c r="W12" i="16"/>
  <c r="U257" i="16" l="1"/>
  <c r="U101" i="16"/>
  <c r="U169" i="16"/>
  <c r="U282" i="16"/>
  <c r="U434" i="16"/>
  <c r="U46" i="16"/>
  <c r="U142" i="16"/>
  <c r="U24" i="16"/>
  <c r="U125" i="16"/>
  <c r="U311" i="16"/>
  <c r="U15" i="16"/>
  <c r="U26" i="16"/>
  <c r="U944" i="16"/>
  <c r="U957" i="16"/>
  <c r="U1024" i="16"/>
  <c r="U560" i="16"/>
  <c r="U942" i="16"/>
  <c r="U1001" i="16"/>
  <c r="U1030" i="16"/>
  <c r="U1037" i="16"/>
  <c r="U61" i="16"/>
  <c r="U269" i="16"/>
  <c r="U787" i="16"/>
  <c r="U956" i="16"/>
  <c r="U1010" i="16"/>
  <c r="U1020" i="16"/>
  <c r="U1026" i="16"/>
  <c r="U49" i="16"/>
  <c r="U145" i="16"/>
  <c r="U289" i="16"/>
  <c r="U357" i="16"/>
  <c r="U370" i="16"/>
  <c r="U441" i="16"/>
  <c r="U609" i="16"/>
  <c r="U626" i="16"/>
  <c r="U650" i="16"/>
  <c r="U725" i="16"/>
  <c r="U736" i="16"/>
  <c r="U805" i="16"/>
  <c r="U821" i="16"/>
  <c r="U858" i="16"/>
  <c r="U945" i="16"/>
  <c r="U972" i="16"/>
  <c r="U993" i="16"/>
  <c r="U1019" i="16"/>
  <c r="U1025" i="16"/>
  <c r="U29" i="16"/>
  <c r="U209" i="16"/>
  <c r="U212" i="16"/>
  <c r="U349" i="16"/>
  <c r="U568" i="16"/>
  <c r="U603" i="16"/>
  <c r="U657" i="16"/>
  <c r="U716" i="16"/>
  <c r="U768" i="16"/>
  <c r="U799" i="16"/>
  <c r="U97" i="16"/>
  <c r="U138" i="16"/>
  <c r="U172" i="16"/>
  <c r="U188" i="16"/>
  <c r="U310" i="16"/>
  <c r="U369" i="16"/>
  <c r="U382" i="16"/>
  <c r="U459" i="16"/>
  <c r="U461" i="16"/>
  <c r="U467" i="16"/>
  <c r="U469" i="16"/>
  <c r="U475" i="16"/>
  <c r="U477" i="16"/>
  <c r="U483" i="16"/>
  <c r="U485" i="16"/>
  <c r="U491" i="16"/>
  <c r="U493" i="16"/>
  <c r="U499" i="16"/>
  <c r="U501" i="16"/>
  <c r="U507" i="16"/>
  <c r="U509" i="16"/>
  <c r="U515" i="16"/>
  <c r="U517" i="16"/>
  <c r="U523" i="16"/>
  <c r="U525" i="16"/>
  <c r="U531" i="16"/>
  <c r="U533" i="16"/>
  <c r="U539" i="16"/>
  <c r="U541" i="16"/>
  <c r="U549" i="16"/>
  <c r="U595" i="16"/>
  <c r="U608" i="16"/>
  <c r="U649" i="16"/>
  <c r="U667" i="16"/>
  <c r="U760" i="16"/>
  <c r="U777" i="16"/>
  <c r="U786" i="16"/>
  <c r="U868" i="16"/>
  <c r="U1003" i="16"/>
  <c r="U16" i="16"/>
  <c r="U558" i="16"/>
  <c r="U964" i="16"/>
  <c r="U1022" i="16"/>
  <c r="U1028" i="16"/>
  <c r="U1035" i="16"/>
  <c r="U818" i="16"/>
  <c r="U834" i="16"/>
  <c r="U883" i="16"/>
  <c r="U943" i="16"/>
  <c r="U977" i="16"/>
  <c r="U981" i="16"/>
  <c r="U1002" i="16"/>
  <c r="U1017" i="16"/>
  <c r="U161" i="16"/>
  <c r="U266" i="16"/>
  <c r="U468" i="16"/>
  <c r="U484" i="16"/>
  <c r="U561" i="16"/>
  <c r="U14" i="16"/>
  <c r="U23" i="16"/>
  <c r="U25" i="16"/>
  <c r="U62" i="16"/>
  <c r="U89" i="16"/>
  <c r="U126" i="16"/>
  <c r="U158" i="16"/>
  <c r="U168" i="16"/>
  <c r="U184" i="16"/>
  <c r="U191" i="16"/>
  <c r="U201" i="16"/>
  <c r="U204" i="16"/>
  <c r="U288" i="16"/>
  <c r="U299" i="16"/>
  <c r="U302" i="16"/>
  <c r="U323" i="16"/>
  <c r="U336" i="16"/>
  <c r="U339" i="16"/>
  <c r="U343" i="16"/>
  <c r="U345" i="16"/>
  <c r="U353" i="16"/>
  <c r="U552" i="16"/>
  <c r="U610" i="16"/>
  <c r="U618" i="16"/>
  <c r="U627" i="16"/>
  <c r="U822" i="16"/>
  <c r="U859" i="16"/>
  <c r="U994" i="16"/>
  <c r="U1018" i="16"/>
  <c r="U19" i="16"/>
  <c r="U65" i="16"/>
  <c r="U335" i="16"/>
  <c r="U516" i="16"/>
  <c r="U17" i="16"/>
  <c r="U38" i="16"/>
  <c r="U45" i="16"/>
  <c r="U93" i="16"/>
  <c r="U141" i="16"/>
  <c r="U165" i="16"/>
  <c r="U181" i="16"/>
  <c r="U285" i="16"/>
  <c r="U340" i="16"/>
  <c r="U559" i="16"/>
  <c r="U965" i="16"/>
  <c r="U1029" i="16"/>
  <c r="U1036" i="16"/>
  <c r="U476" i="16"/>
  <c r="U500" i="16"/>
  <c r="U524" i="16"/>
  <c r="U548" i="16"/>
  <c r="U18" i="16"/>
  <c r="U21" i="16"/>
  <c r="U39" i="16"/>
  <c r="U129" i="16"/>
  <c r="U254" i="16"/>
  <c r="U460" i="16"/>
  <c r="U532" i="16"/>
  <c r="U13" i="16"/>
  <c r="U185" i="16"/>
  <c r="U194" i="16"/>
  <c r="U298" i="16"/>
  <c r="U301" i="16"/>
  <c r="U303" i="16"/>
  <c r="U344" i="16"/>
  <c r="U373" i="16"/>
  <c r="U553" i="16"/>
  <c r="U587" i="16"/>
  <c r="U611" i="16"/>
  <c r="U633" i="16"/>
  <c r="U642" i="16"/>
  <c r="U646" i="16"/>
  <c r="U720" i="16"/>
  <c r="U752" i="16"/>
  <c r="U808" i="16"/>
  <c r="U949" i="16"/>
  <c r="U1009" i="16"/>
  <c r="U1011" i="16"/>
  <c r="U1021" i="16"/>
  <c r="U1027" i="16"/>
  <c r="U22" i="16"/>
  <c r="U177" i="16"/>
  <c r="U222" i="16"/>
  <c r="U238" i="16"/>
  <c r="U295" i="16"/>
  <c r="U331" i="16"/>
  <c r="U492" i="16"/>
  <c r="U508" i="16"/>
  <c r="U540" i="16"/>
  <c r="U37" i="16"/>
  <c r="U176" i="16"/>
  <c r="U221" i="16"/>
  <c r="U237" i="16"/>
  <c r="U253" i="16"/>
  <c r="U265" i="16"/>
  <c r="U286" i="16"/>
  <c r="U294" i="16"/>
  <c r="U307" i="16"/>
  <c r="U317" i="16"/>
  <c r="U348" i="16"/>
  <c r="U366" i="16"/>
  <c r="U426" i="16"/>
  <c r="U547" i="16"/>
  <c r="U601" i="16"/>
  <c r="U717" i="16"/>
  <c r="U728" i="16"/>
  <c r="U744" i="16"/>
  <c r="U769" i="16"/>
  <c r="U783" i="16"/>
  <c r="U955" i="16"/>
  <c r="G7" i="16"/>
  <c r="G3" i="16"/>
  <c r="G2" i="16"/>
  <c r="G8" i="16" s="1"/>
  <c r="W314" i="16"/>
  <c r="V314" i="16"/>
  <c r="W35" i="16"/>
  <c r="U35" i="16" s="1"/>
  <c r="W43" i="16"/>
  <c r="U43" i="16" s="1"/>
  <c r="W50" i="16"/>
  <c r="U50" i="16" s="1"/>
  <c r="W53" i="16"/>
  <c r="U53" i="16" s="1"/>
  <c r="W66" i="16"/>
  <c r="U66" i="16" s="1"/>
  <c r="W69" i="16"/>
  <c r="U69" i="16" s="1"/>
  <c r="W81" i="16"/>
  <c r="U81" i="16" s="1"/>
  <c r="W113" i="16"/>
  <c r="U113" i="16" s="1"/>
  <c r="V199" i="16"/>
  <c r="U199" i="16" s="1"/>
  <c r="V207" i="16"/>
  <c r="U207" i="16" s="1"/>
  <c r="V215" i="16"/>
  <c r="U215" i="16" s="1"/>
  <c r="V274" i="16"/>
  <c r="W274" i="16"/>
  <c r="W278" i="16"/>
  <c r="U278" i="16" s="1"/>
  <c r="W281" i="16"/>
  <c r="U281" i="16" s="1"/>
  <c r="V321" i="16"/>
  <c r="W321" i="16"/>
  <c r="W381" i="16"/>
  <c r="V381" i="16"/>
  <c r="V569" i="16"/>
  <c r="U569" i="16" s="1"/>
  <c r="W593" i="16"/>
  <c r="V593" i="16"/>
  <c r="V617" i="16"/>
  <c r="U617" i="16" s="1"/>
  <c r="W619" i="16"/>
  <c r="V619" i="16"/>
  <c r="W791" i="16"/>
  <c r="V791" i="16"/>
  <c r="W980" i="16"/>
  <c r="V980" i="16"/>
  <c r="W1066" i="16"/>
  <c r="W654" i="16"/>
  <c r="V654" i="16"/>
  <c r="W292" i="16"/>
  <c r="V292" i="16"/>
  <c r="W458" i="16"/>
  <c r="V458" i="16"/>
  <c r="W474" i="16"/>
  <c r="V474" i="16"/>
  <c r="W490" i="16"/>
  <c r="V490" i="16"/>
  <c r="W506" i="16"/>
  <c r="V506" i="16"/>
  <c r="W522" i="16"/>
  <c r="V522" i="16"/>
  <c r="W538" i="16"/>
  <c r="V538" i="16"/>
  <c r="W770" i="16"/>
  <c r="V770" i="16"/>
  <c r="W988" i="16"/>
  <c r="V988" i="16"/>
  <c r="W1032" i="16"/>
  <c r="V1032" i="16"/>
  <c r="W378" i="16"/>
  <c r="V378" i="16"/>
  <c r="W77" i="16"/>
  <c r="U77" i="16" s="1"/>
  <c r="W109" i="16"/>
  <c r="U109" i="16" s="1"/>
  <c r="W118" i="16"/>
  <c r="U118" i="16" s="1"/>
  <c r="W121" i="16"/>
  <c r="U121" i="16" s="1"/>
  <c r="W134" i="16"/>
  <c r="U134" i="16" s="1"/>
  <c r="W137" i="16"/>
  <c r="U137" i="16" s="1"/>
  <c r="W150" i="16"/>
  <c r="U150" i="16" s="1"/>
  <c r="W153" i="16"/>
  <c r="U153" i="16" s="1"/>
  <c r="W163" i="16"/>
  <c r="U163" i="16" s="1"/>
  <c r="W167" i="16"/>
  <c r="U167" i="16" s="1"/>
  <c r="W171" i="16"/>
  <c r="U171" i="16" s="1"/>
  <c r="W175" i="16"/>
  <c r="U175" i="16" s="1"/>
  <c r="W179" i="16"/>
  <c r="U179" i="16" s="1"/>
  <c r="W183" i="16"/>
  <c r="U183" i="16" s="1"/>
  <c r="W187" i="16"/>
  <c r="U187" i="16" s="1"/>
  <c r="W217" i="16"/>
  <c r="U217" i="16" s="1"/>
  <c r="W230" i="16"/>
  <c r="U230" i="16" s="1"/>
  <c r="W233" i="16"/>
  <c r="U233" i="16" s="1"/>
  <c r="W246" i="16"/>
  <c r="U246" i="16" s="1"/>
  <c r="W249" i="16"/>
  <c r="U249" i="16" s="1"/>
  <c r="W290" i="16"/>
  <c r="U290" i="16" s="1"/>
  <c r="V293" i="16"/>
  <c r="U293" i="16" s="1"/>
  <c r="W338" i="16"/>
  <c r="V338" i="16"/>
  <c r="W444" i="16"/>
  <c r="V444" i="16"/>
  <c r="W659" i="16"/>
  <c r="V659" i="16"/>
  <c r="W954" i="16"/>
  <c r="V954" i="16"/>
  <c r="V997" i="16"/>
  <c r="W997" i="16"/>
  <c r="V261" i="16"/>
  <c r="W261" i="16"/>
  <c r="W309" i="16"/>
  <c r="V309" i="16"/>
  <c r="V334" i="16"/>
  <c r="W334" i="16"/>
  <c r="W354" i="16"/>
  <c r="V354" i="16"/>
  <c r="W365" i="16"/>
  <c r="V365" i="16"/>
  <c r="W449" i="16"/>
  <c r="V449" i="16"/>
  <c r="W586" i="16"/>
  <c r="V586" i="16"/>
  <c r="W778" i="16"/>
  <c r="V778" i="16"/>
  <c r="W963" i="16"/>
  <c r="V963" i="16"/>
  <c r="W304" i="16"/>
  <c r="V304" i="16"/>
  <c r="V12" i="16"/>
  <c r="U12" i="16" s="1"/>
  <c r="V20" i="16"/>
  <c r="U20" i="16" s="1"/>
  <c r="V28" i="16"/>
  <c r="U28" i="16" s="1"/>
  <c r="W85" i="16"/>
  <c r="U85" i="16" s="1"/>
  <c r="W117" i="16"/>
  <c r="U117" i="16" s="1"/>
  <c r="W130" i="16"/>
  <c r="U130" i="16" s="1"/>
  <c r="W133" i="16"/>
  <c r="U133" i="16" s="1"/>
  <c r="W146" i="16"/>
  <c r="U146" i="16" s="1"/>
  <c r="W149" i="16"/>
  <c r="U149" i="16" s="1"/>
  <c r="W162" i="16"/>
  <c r="U162" i="16" s="1"/>
  <c r="W166" i="16"/>
  <c r="U166" i="16" s="1"/>
  <c r="W170" i="16"/>
  <c r="U170" i="16" s="1"/>
  <c r="W174" i="16"/>
  <c r="U174" i="16" s="1"/>
  <c r="W178" i="16"/>
  <c r="U178" i="16" s="1"/>
  <c r="W182" i="16"/>
  <c r="U182" i="16" s="1"/>
  <c r="W186" i="16"/>
  <c r="U186" i="16" s="1"/>
  <c r="V190" i="16"/>
  <c r="U190" i="16" s="1"/>
  <c r="W226" i="16"/>
  <c r="U226" i="16" s="1"/>
  <c r="W229" i="16"/>
  <c r="U229" i="16" s="1"/>
  <c r="W242" i="16"/>
  <c r="U242" i="16" s="1"/>
  <c r="W245" i="16"/>
  <c r="U245" i="16" s="1"/>
  <c r="W258" i="16"/>
  <c r="U258" i="16" s="1"/>
  <c r="W291" i="16"/>
  <c r="V291" i="16"/>
  <c r="V347" i="16"/>
  <c r="W347" i="16"/>
  <c r="W362" i="16"/>
  <c r="V362" i="16"/>
  <c r="V36" i="16"/>
  <c r="U36" i="16" s="1"/>
  <c r="V44" i="16"/>
  <c r="U44" i="16" s="1"/>
  <c r="W54" i="16"/>
  <c r="U54" i="16" s="1"/>
  <c r="W57" i="16"/>
  <c r="U57" i="16" s="1"/>
  <c r="W70" i="16"/>
  <c r="U70" i="16" s="1"/>
  <c r="W73" i="16"/>
  <c r="U73" i="16" s="1"/>
  <c r="W105" i="16"/>
  <c r="U105" i="16" s="1"/>
  <c r="W200" i="16"/>
  <c r="U200" i="16" s="1"/>
  <c r="W208" i="16"/>
  <c r="U208" i="16" s="1"/>
  <c r="W270" i="16"/>
  <c r="U270" i="16" s="1"/>
  <c r="W273" i="16"/>
  <c r="U273" i="16" s="1"/>
  <c r="V287" i="16"/>
  <c r="W287" i="16"/>
  <c r="W427" i="16"/>
  <c r="U427" i="16" s="1"/>
  <c r="W451" i="16"/>
  <c r="V451" i="16"/>
  <c r="W466" i="16"/>
  <c r="V466" i="16"/>
  <c r="W482" i="16"/>
  <c r="V482" i="16"/>
  <c r="W498" i="16"/>
  <c r="V498" i="16"/>
  <c r="W514" i="16"/>
  <c r="V514" i="16"/>
  <c r="W530" i="16"/>
  <c r="V530" i="16"/>
  <c r="W546" i="16"/>
  <c r="V546" i="16"/>
  <c r="W600" i="16"/>
  <c r="V600" i="16"/>
  <c r="W625" i="16"/>
  <c r="V625" i="16"/>
  <c r="W666" i="16"/>
  <c r="V666" i="16"/>
  <c r="W774" i="16"/>
  <c r="V774" i="16"/>
  <c r="V876" i="16"/>
  <c r="W876" i="16"/>
  <c r="V277" i="16"/>
  <c r="W277" i="16"/>
  <c r="W330" i="16"/>
  <c r="V330" i="16"/>
  <c r="V350" i="16"/>
  <c r="W350" i="16"/>
  <c r="U350" i="16" s="1"/>
  <c r="W557" i="16"/>
  <c r="V557" i="16"/>
  <c r="W562" i="16"/>
  <c r="V562" i="16"/>
  <c r="W571" i="16"/>
  <c r="V571" i="16"/>
  <c r="W634" i="16"/>
  <c r="V634" i="16"/>
  <c r="W794" i="16"/>
  <c r="V794" i="16"/>
  <c r="W971" i="16"/>
  <c r="V971" i="16"/>
  <c r="W325" i="16"/>
  <c r="U325" i="16" s="1"/>
  <c r="W341" i="16"/>
  <c r="U341" i="16" s="1"/>
  <c r="W428" i="16"/>
  <c r="U428" i="16" s="1"/>
  <c r="W435" i="16"/>
  <c r="U435" i="16" s="1"/>
  <c r="W442" i="16"/>
  <c r="U442" i="16" s="1"/>
  <c r="W555" i="16"/>
  <c r="U555" i="16" s="1"/>
  <c r="V577" i="16"/>
  <c r="U577" i="16" s="1"/>
  <c r="V584" i="16"/>
  <c r="U584" i="16" s="1"/>
  <c r="V651" i="16"/>
  <c r="U651" i="16" s="1"/>
  <c r="V722" i="16"/>
  <c r="U722" i="16" s="1"/>
  <c r="V730" i="16"/>
  <c r="U730" i="16" s="1"/>
  <c r="V737" i="16"/>
  <c r="U737" i="16" s="1"/>
  <c r="V741" i="16"/>
  <c r="U741" i="16" s="1"/>
  <c r="V745" i="16"/>
  <c r="U745" i="16" s="1"/>
  <c r="V749" i="16"/>
  <c r="U749" i="16" s="1"/>
  <c r="V753" i="16"/>
  <c r="U753" i="16" s="1"/>
  <c r="V757" i="16"/>
  <c r="U757" i="16" s="1"/>
  <c r="V761" i="16"/>
  <c r="U761" i="16" s="1"/>
  <c r="V765" i="16"/>
  <c r="U765" i="16" s="1"/>
  <c r="W961" i="16"/>
  <c r="U961" i="16" s="1"/>
  <c r="W969" i="16"/>
  <c r="U969" i="16" s="1"/>
  <c r="W978" i="16"/>
  <c r="U978" i="16" s="1"/>
  <c r="W986" i="16"/>
  <c r="U986" i="16" s="1"/>
  <c r="W995" i="16"/>
  <c r="U995" i="16" s="1"/>
  <c r="W1004" i="16"/>
  <c r="U1004" i="16" s="1"/>
  <c r="W1072" i="16"/>
  <c r="V602" i="16"/>
  <c r="U602" i="16" s="1"/>
  <c r="V782" i="16"/>
  <c r="U782" i="16" s="1"/>
  <c r="V795" i="16"/>
  <c r="U795" i="16" s="1"/>
  <c r="V798" i="16"/>
  <c r="U798" i="16" s="1"/>
  <c r="V1034" i="16"/>
  <c r="U1034" i="16" s="1"/>
  <c r="W814" i="16"/>
  <c r="U814" i="16" s="1"/>
  <c r="W817" i="16"/>
  <c r="U817" i="16" s="1"/>
  <c r="W830" i="16"/>
  <c r="U830" i="16" s="1"/>
  <c r="W833" i="16"/>
  <c r="U833" i="16" s="1"/>
  <c r="W867" i="16"/>
  <c r="U867" i="16" s="1"/>
  <c r="W882" i="16"/>
  <c r="U882" i="16" s="1"/>
  <c r="V1033" i="16"/>
  <c r="U1033" i="16" s="1"/>
  <c r="W1053" i="16"/>
  <c r="W1097" i="16"/>
  <c r="W1124" i="16"/>
  <c r="V579" i="16"/>
  <c r="U579" i="16" s="1"/>
  <c r="W318" i="16"/>
  <c r="U318" i="16" s="1"/>
  <c r="V322" i="16"/>
  <c r="U322" i="16" s="1"/>
  <c r="W326" i="16"/>
  <c r="U326" i="16" s="1"/>
  <c r="V333" i="16"/>
  <c r="U333" i="16" s="1"/>
  <c r="W342" i="16"/>
  <c r="U342" i="16" s="1"/>
  <c r="V351" i="16"/>
  <c r="U351" i="16" s="1"/>
  <c r="W355" i="16"/>
  <c r="U355" i="16" s="1"/>
  <c r="V436" i="16"/>
  <c r="U436" i="16" s="1"/>
  <c r="V443" i="16"/>
  <c r="U443" i="16" s="1"/>
  <c r="V450" i="16"/>
  <c r="U450" i="16" s="1"/>
  <c r="V556" i="16"/>
  <c r="U556" i="16" s="1"/>
  <c r="V578" i="16"/>
  <c r="U578" i="16" s="1"/>
  <c r="V641" i="16"/>
  <c r="U641" i="16" s="1"/>
  <c r="V662" i="16"/>
  <c r="U662" i="16" s="1"/>
  <c r="V742" i="16"/>
  <c r="U742" i="16" s="1"/>
  <c r="V750" i="16"/>
  <c r="U750" i="16" s="1"/>
  <c r="V758" i="16"/>
  <c r="U758" i="16" s="1"/>
  <c r="V766" i="16"/>
  <c r="U766" i="16" s="1"/>
  <c r="W803" i="16"/>
  <c r="U803" i="16" s="1"/>
  <c r="W810" i="16"/>
  <c r="U810" i="16" s="1"/>
  <c r="W813" i="16"/>
  <c r="U813" i="16" s="1"/>
  <c r="W826" i="16"/>
  <c r="U826" i="16" s="1"/>
  <c r="W829" i="16"/>
  <c r="U829" i="16" s="1"/>
  <c r="W866" i="16"/>
  <c r="U866" i="16" s="1"/>
  <c r="V962" i="16"/>
  <c r="U962" i="16" s="1"/>
  <c r="V970" i="16"/>
  <c r="U970" i="16" s="1"/>
  <c r="V979" i="16"/>
  <c r="U979" i="16" s="1"/>
  <c r="V987" i="16"/>
  <c r="U987" i="16" s="1"/>
  <c r="V996" i="16"/>
  <c r="U996" i="16" s="1"/>
  <c r="W1005" i="16"/>
  <c r="U1005" i="16" s="1"/>
  <c r="V1031" i="16"/>
  <c r="U1031" i="16" s="1"/>
  <c r="V308" i="16"/>
  <c r="U308" i="16" s="1"/>
  <c r="W313" i="16"/>
  <c r="U313" i="16" s="1"/>
  <c r="V346" i="16"/>
  <c r="U346" i="16" s="1"/>
  <c r="V358" i="16"/>
  <c r="U358" i="16" s="1"/>
  <c r="V361" i="16"/>
  <c r="U361" i="16" s="1"/>
  <c r="V374" i="16"/>
  <c r="U374" i="16" s="1"/>
  <c r="V377" i="16"/>
  <c r="U377" i="16" s="1"/>
  <c r="V457" i="16"/>
  <c r="U457" i="16" s="1"/>
  <c r="V465" i="16"/>
  <c r="U465" i="16" s="1"/>
  <c r="V473" i="16"/>
  <c r="U473" i="16" s="1"/>
  <c r="V481" i="16"/>
  <c r="U481" i="16" s="1"/>
  <c r="V489" i="16"/>
  <c r="U489" i="16" s="1"/>
  <c r="V497" i="16"/>
  <c r="U497" i="16" s="1"/>
  <c r="V505" i="16"/>
  <c r="U505" i="16" s="1"/>
  <c r="V513" i="16"/>
  <c r="U513" i="16" s="1"/>
  <c r="V521" i="16"/>
  <c r="U521" i="16" s="1"/>
  <c r="V529" i="16"/>
  <c r="U529" i="16" s="1"/>
  <c r="V537" i="16"/>
  <c r="U537" i="16" s="1"/>
  <c r="V545" i="16"/>
  <c r="U545" i="16" s="1"/>
  <c r="V563" i="16"/>
  <c r="U563" i="16" s="1"/>
  <c r="V570" i="16"/>
  <c r="U570" i="16" s="1"/>
  <c r="V585" i="16"/>
  <c r="U585" i="16" s="1"/>
  <c r="V592" i="16"/>
  <c r="U592" i="16" s="1"/>
  <c r="V635" i="16"/>
  <c r="U635" i="16" s="1"/>
  <c r="V658" i="16"/>
  <c r="U658" i="16" s="1"/>
  <c r="V665" i="16"/>
  <c r="U665" i="16" s="1"/>
  <c r="V718" i="16"/>
  <c r="U718" i="16" s="1"/>
  <c r="V726" i="16"/>
  <c r="U726" i="16" s="1"/>
  <c r="V734" i="16"/>
  <c r="U734" i="16" s="1"/>
  <c r="V738" i="16"/>
  <c r="U738" i="16" s="1"/>
  <c r="V746" i="16"/>
  <c r="U746" i="16" s="1"/>
  <c r="V754" i="16"/>
  <c r="U754" i="16" s="1"/>
  <c r="V762" i="16"/>
  <c r="U762" i="16" s="1"/>
  <c r="V773" i="16"/>
  <c r="U773" i="16" s="1"/>
  <c r="V790" i="16"/>
  <c r="U790" i="16" s="1"/>
  <c r="W806" i="16"/>
  <c r="U806" i="16" s="1"/>
  <c r="W860" i="16"/>
  <c r="U860" i="16" s="1"/>
  <c r="W875" i="16"/>
  <c r="U875" i="16" s="1"/>
  <c r="W953" i="16"/>
  <c r="U953" i="16" s="1"/>
  <c r="W1013" i="16"/>
  <c r="U1013" i="16" s="1"/>
  <c r="V247" i="16"/>
  <c r="W247" i="16"/>
  <c r="W946" i="16"/>
  <c r="V946" i="16"/>
  <c r="W952" i="16"/>
  <c r="V952" i="16"/>
  <c r="V263" i="16"/>
  <c r="W263" i="16"/>
  <c r="W320" i="16"/>
  <c r="V320" i="16"/>
  <c r="V824" i="16"/>
  <c r="W824" i="16"/>
  <c r="V877" i="16"/>
  <c r="W877" i="16"/>
  <c r="W48" i="16"/>
  <c r="U48" i="16" s="1"/>
  <c r="W52" i="16"/>
  <c r="U52" i="16" s="1"/>
  <c r="W56" i="16"/>
  <c r="U56" i="16" s="1"/>
  <c r="W60" i="16"/>
  <c r="U60" i="16" s="1"/>
  <c r="W64" i="16"/>
  <c r="U64" i="16" s="1"/>
  <c r="W68" i="16"/>
  <c r="U68" i="16" s="1"/>
  <c r="W72" i="16"/>
  <c r="U72" i="16" s="1"/>
  <c r="W76" i="16"/>
  <c r="U76" i="16" s="1"/>
  <c r="W80" i="16"/>
  <c r="U80" i="16" s="1"/>
  <c r="W84" i="16"/>
  <c r="U84" i="16" s="1"/>
  <c r="W88" i="16"/>
  <c r="U88" i="16" s="1"/>
  <c r="W92" i="16"/>
  <c r="U92" i="16" s="1"/>
  <c r="W96" i="16"/>
  <c r="U96" i="16" s="1"/>
  <c r="W100" i="16"/>
  <c r="U100" i="16" s="1"/>
  <c r="W104" i="16"/>
  <c r="U104" i="16" s="1"/>
  <c r="W108" i="16"/>
  <c r="U108" i="16" s="1"/>
  <c r="W112" i="16"/>
  <c r="U112" i="16" s="1"/>
  <c r="W116" i="16"/>
  <c r="U116" i="16" s="1"/>
  <c r="W120" i="16"/>
  <c r="U120" i="16" s="1"/>
  <c r="W124" i="16"/>
  <c r="U124" i="16" s="1"/>
  <c r="W128" i="16"/>
  <c r="U128" i="16" s="1"/>
  <c r="W132" i="16"/>
  <c r="U132" i="16" s="1"/>
  <c r="W136" i="16"/>
  <c r="U136" i="16" s="1"/>
  <c r="W140" i="16"/>
  <c r="U140" i="16" s="1"/>
  <c r="W144" i="16"/>
  <c r="U144" i="16" s="1"/>
  <c r="W148" i="16"/>
  <c r="U148" i="16" s="1"/>
  <c r="W152" i="16"/>
  <c r="U152" i="16" s="1"/>
  <c r="W156" i="16"/>
  <c r="U156" i="16" s="1"/>
  <c r="W160" i="16"/>
  <c r="U160" i="16" s="1"/>
  <c r="W214" i="16"/>
  <c r="V214" i="16"/>
  <c r="V227" i="16"/>
  <c r="W227" i="16"/>
  <c r="V243" i="16"/>
  <c r="W243" i="16"/>
  <c r="V259" i="16"/>
  <c r="W259" i="16"/>
  <c r="U259" i="16" s="1"/>
  <c r="V275" i="16"/>
  <c r="W275" i="16"/>
  <c r="U275" i="16" s="1"/>
  <c r="W356" i="16"/>
  <c r="V356" i="16"/>
  <c r="W198" i="16"/>
  <c r="V198" i="16"/>
  <c r="V231" i="16"/>
  <c r="W231" i="16"/>
  <c r="U231" i="16" s="1"/>
  <c r="W324" i="16"/>
  <c r="V324" i="16"/>
  <c r="W379" i="16"/>
  <c r="V379" i="16"/>
  <c r="V34" i="16"/>
  <c r="U34" i="16" s="1"/>
  <c r="V42" i="16"/>
  <c r="U42" i="16" s="1"/>
  <c r="W197" i="16"/>
  <c r="V197" i="16"/>
  <c r="W203" i="16"/>
  <c r="U203" i="16" s="1"/>
  <c r="W352" i="16"/>
  <c r="V352" i="16"/>
  <c r="W653" i="16"/>
  <c r="V653" i="16"/>
  <c r="V33" i="16"/>
  <c r="U33" i="16" s="1"/>
  <c r="V41" i="16"/>
  <c r="U41" i="16" s="1"/>
  <c r="W47" i="16"/>
  <c r="U47" i="16" s="1"/>
  <c r="W51" i="16"/>
  <c r="U51" i="16" s="1"/>
  <c r="W55" i="16"/>
  <c r="U55" i="16" s="1"/>
  <c r="W59" i="16"/>
  <c r="U59" i="16" s="1"/>
  <c r="W63" i="16"/>
  <c r="U63" i="16" s="1"/>
  <c r="W67" i="16"/>
  <c r="U67" i="16" s="1"/>
  <c r="W71" i="16"/>
  <c r="U71" i="16" s="1"/>
  <c r="W75" i="16"/>
  <c r="U75" i="16" s="1"/>
  <c r="W79" i="16"/>
  <c r="U79" i="16" s="1"/>
  <c r="W83" i="16"/>
  <c r="U83" i="16" s="1"/>
  <c r="W87" i="16"/>
  <c r="U87" i="16" s="1"/>
  <c r="W91" i="16"/>
  <c r="U91" i="16" s="1"/>
  <c r="W95" i="16"/>
  <c r="U95" i="16" s="1"/>
  <c r="W99" i="16"/>
  <c r="U99" i="16" s="1"/>
  <c r="W103" i="16"/>
  <c r="U103" i="16" s="1"/>
  <c r="W107" i="16"/>
  <c r="U107" i="16" s="1"/>
  <c r="W111" i="16"/>
  <c r="U111" i="16" s="1"/>
  <c r="W115" i="16"/>
  <c r="U115" i="16" s="1"/>
  <c r="W119" i="16"/>
  <c r="U119" i="16" s="1"/>
  <c r="W123" i="16"/>
  <c r="U123" i="16" s="1"/>
  <c r="W127" i="16"/>
  <c r="U127" i="16" s="1"/>
  <c r="W131" i="16"/>
  <c r="U131" i="16" s="1"/>
  <c r="W135" i="16"/>
  <c r="U135" i="16" s="1"/>
  <c r="W139" i="16"/>
  <c r="U139" i="16" s="1"/>
  <c r="W143" i="16"/>
  <c r="U143" i="16" s="1"/>
  <c r="W147" i="16"/>
  <c r="U147" i="16" s="1"/>
  <c r="W151" i="16"/>
  <c r="U151" i="16" s="1"/>
  <c r="W155" i="16"/>
  <c r="U155" i="16" s="1"/>
  <c r="W159" i="16"/>
  <c r="U159" i="16" s="1"/>
  <c r="W205" i="16"/>
  <c r="V205" i="16"/>
  <c r="W211" i="16"/>
  <c r="U211" i="16" s="1"/>
  <c r="V223" i="16"/>
  <c r="W223" i="16"/>
  <c r="V239" i="16"/>
  <c r="W239" i="16"/>
  <c r="V255" i="16"/>
  <c r="W255" i="16"/>
  <c r="V271" i="16"/>
  <c r="W271" i="16"/>
  <c r="V297" i="16"/>
  <c r="W297" i="16"/>
  <c r="W206" i="16"/>
  <c r="V206" i="16"/>
  <c r="W689" i="16"/>
  <c r="V689" i="16"/>
  <c r="V32" i="16"/>
  <c r="U32" i="16" s="1"/>
  <c r="V40" i="16"/>
  <c r="U40" i="16" s="1"/>
  <c r="W213" i="16"/>
  <c r="V213" i="16"/>
  <c r="V279" i="16"/>
  <c r="W279" i="16"/>
  <c r="W363" i="16"/>
  <c r="V363" i="16"/>
  <c r="W74" i="16"/>
  <c r="U74" i="16" s="1"/>
  <c r="W78" i="16"/>
  <c r="U78" i="16" s="1"/>
  <c r="W82" i="16"/>
  <c r="U82" i="16" s="1"/>
  <c r="W86" i="16"/>
  <c r="U86" i="16" s="1"/>
  <c r="W90" i="16"/>
  <c r="U90" i="16" s="1"/>
  <c r="W94" i="16"/>
  <c r="U94" i="16" s="1"/>
  <c r="W98" i="16"/>
  <c r="U98" i="16" s="1"/>
  <c r="W102" i="16"/>
  <c r="U102" i="16" s="1"/>
  <c r="W106" i="16"/>
  <c r="U106" i="16" s="1"/>
  <c r="W110" i="16"/>
  <c r="U110" i="16" s="1"/>
  <c r="W114" i="16"/>
  <c r="U114" i="16" s="1"/>
  <c r="V219" i="16"/>
  <c r="W219" i="16"/>
  <c r="U219" i="16" s="1"/>
  <c r="V235" i="16"/>
  <c r="W235" i="16"/>
  <c r="V251" i="16"/>
  <c r="W251" i="16"/>
  <c r="V267" i="16"/>
  <c r="W267" i="16"/>
  <c r="V283" i="16"/>
  <c r="W283" i="16"/>
  <c r="U283" i="16" s="1"/>
  <c r="V329" i="16"/>
  <c r="W329" i="16"/>
  <c r="W216" i="16"/>
  <c r="U216" i="16" s="1"/>
  <c r="W220" i="16"/>
  <c r="U220" i="16" s="1"/>
  <c r="W224" i="16"/>
  <c r="U224" i="16" s="1"/>
  <c r="W228" i="16"/>
  <c r="U228" i="16" s="1"/>
  <c r="W232" i="16"/>
  <c r="U232" i="16" s="1"/>
  <c r="W236" i="16"/>
  <c r="U236" i="16" s="1"/>
  <c r="W240" i="16"/>
  <c r="U240" i="16" s="1"/>
  <c r="W244" i="16"/>
  <c r="U244" i="16" s="1"/>
  <c r="W248" i="16"/>
  <c r="U248" i="16" s="1"/>
  <c r="W252" i="16"/>
  <c r="U252" i="16" s="1"/>
  <c r="W256" i="16"/>
  <c r="U256" i="16" s="1"/>
  <c r="W260" i="16"/>
  <c r="U260" i="16" s="1"/>
  <c r="W264" i="16"/>
  <c r="U264" i="16" s="1"/>
  <c r="W268" i="16"/>
  <c r="U268" i="16" s="1"/>
  <c r="W272" i="16"/>
  <c r="U272" i="16" s="1"/>
  <c r="W276" i="16"/>
  <c r="U276" i="16" s="1"/>
  <c r="W280" i="16"/>
  <c r="U280" i="16" s="1"/>
  <c r="W284" i="16"/>
  <c r="U284" i="16" s="1"/>
  <c r="W613" i="16"/>
  <c r="V613" i="16"/>
  <c r="W359" i="16"/>
  <c r="V359" i="16"/>
  <c r="W375" i="16"/>
  <c r="V375" i="16"/>
  <c r="W387" i="16"/>
  <c r="V387" i="16"/>
  <c r="W395" i="16"/>
  <c r="V395" i="16"/>
  <c r="W403" i="16"/>
  <c r="V403" i="16"/>
  <c r="W411" i="16"/>
  <c r="V411" i="16"/>
  <c r="W455" i="16"/>
  <c r="V455" i="16"/>
  <c r="W463" i="16"/>
  <c r="V463" i="16"/>
  <c r="W471" i="16"/>
  <c r="V471" i="16"/>
  <c r="W479" i="16"/>
  <c r="V479" i="16"/>
  <c r="W487" i="16"/>
  <c r="V487" i="16"/>
  <c r="W495" i="16"/>
  <c r="V495" i="16"/>
  <c r="W503" i="16"/>
  <c r="V503" i="16"/>
  <c r="W511" i="16"/>
  <c r="V511" i="16"/>
  <c r="W519" i="16"/>
  <c r="V519" i="16"/>
  <c r="W527" i="16"/>
  <c r="V527" i="16"/>
  <c r="W535" i="16"/>
  <c r="V535" i="16"/>
  <c r="W543" i="16"/>
  <c r="V543" i="16"/>
  <c r="W551" i="16"/>
  <c r="V551" i="16"/>
  <c r="W605" i="16"/>
  <c r="V605" i="16"/>
  <c r="W447" i="16"/>
  <c r="V447" i="16"/>
  <c r="W371" i="16"/>
  <c r="V371" i="16"/>
  <c r="W439" i="16"/>
  <c r="V439" i="16"/>
  <c r="W386" i="16"/>
  <c r="V386" i="16"/>
  <c r="W394" i="16"/>
  <c r="V394" i="16"/>
  <c r="W402" i="16"/>
  <c r="V402" i="16"/>
  <c r="W410" i="16"/>
  <c r="V410" i="16"/>
  <c r="W418" i="16"/>
  <c r="V418" i="16"/>
  <c r="W431" i="16"/>
  <c r="V431" i="16"/>
  <c r="V296" i="16"/>
  <c r="U296" i="16" s="1"/>
  <c r="V300" i="16"/>
  <c r="U300" i="16" s="1"/>
  <c r="W305" i="16"/>
  <c r="U305" i="16" s="1"/>
  <c r="V328" i="16"/>
  <c r="U328" i="16" s="1"/>
  <c r="V332" i="16"/>
  <c r="U332" i="16" s="1"/>
  <c r="W337" i="16"/>
  <c r="U337" i="16" s="1"/>
  <c r="W367" i="16"/>
  <c r="V367" i="16"/>
  <c r="W383" i="16"/>
  <c r="V383" i="16"/>
  <c r="W391" i="16"/>
  <c r="V391" i="16"/>
  <c r="W399" i="16"/>
  <c r="V399" i="16"/>
  <c r="W407" i="16"/>
  <c r="V407" i="16"/>
  <c r="W415" i="16"/>
  <c r="V415" i="16"/>
  <c r="W423" i="16"/>
  <c r="V423" i="16"/>
  <c r="V360" i="16"/>
  <c r="U360" i="16" s="1"/>
  <c r="V364" i="16"/>
  <c r="U364" i="16" s="1"/>
  <c r="V368" i="16"/>
  <c r="U368" i="16" s="1"/>
  <c r="V372" i="16"/>
  <c r="U372" i="16" s="1"/>
  <c r="V376" i="16"/>
  <c r="U376" i="16" s="1"/>
  <c r="V380" i="16"/>
  <c r="U380" i="16" s="1"/>
  <c r="W388" i="16"/>
  <c r="V388" i="16"/>
  <c r="W396" i="16"/>
  <c r="V396" i="16"/>
  <c r="W404" i="16"/>
  <c r="V404" i="16"/>
  <c r="W412" i="16"/>
  <c r="V412" i="16"/>
  <c r="W420" i="16"/>
  <c r="V420" i="16"/>
  <c r="W429" i="16"/>
  <c r="U429" i="16" s="1"/>
  <c r="W437" i="16"/>
  <c r="U437" i="16" s="1"/>
  <c r="W445" i="16"/>
  <c r="U445" i="16" s="1"/>
  <c r="W453" i="16"/>
  <c r="U453" i="16" s="1"/>
  <c r="W597" i="16"/>
  <c r="V597" i="16"/>
  <c r="W385" i="16"/>
  <c r="V385" i="16"/>
  <c r="W393" i="16"/>
  <c r="V393" i="16"/>
  <c r="W401" i="16"/>
  <c r="V401" i="16"/>
  <c r="W409" i="16"/>
  <c r="V409" i="16"/>
  <c r="W417" i="16"/>
  <c r="V417" i="16"/>
  <c r="W589" i="16"/>
  <c r="V589" i="16"/>
  <c r="W390" i="16"/>
  <c r="V390" i="16"/>
  <c r="W398" i="16"/>
  <c r="V398" i="16"/>
  <c r="W406" i="16"/>
  <c r="V406" i="16"/>
  <c r="W414" i="16"/>
  <c r="V414" i="16"/>
  <c r="W422" i="16"/>
  <c r="V422" i="16"/>
  <c r="W430" i="16"/>
  <c r="V430" i="16"/>
  <c r="W438" i="16"/>
  <c r="V438" i="16"/>
  <c r="W446" i="16"/>
  <c r="V446" i="16"/>
  <c r="W581" i="16"/>
  <c r="V581" i="16"/>
  <c r="W677" i="16"/>
  <c r="V677" i="16"/>
  <c r="W419" i="16"/>
  <c r="V419" i="16"/>
  <c r="W573" i="16"/>
  <c r="V573" i="16"/>
  <c r="W621" i="16"/>
  <c r="V621" i="16"/>
  <c r="W628" i="16"/>
  <c r="V628" i="16"/>
  <c r="W384" i="16"/>
  <c r="V384" i="16"/>
  <c r="W392" i="16"/>
  <c r="V392" i="16"/>
  <c r="W400" i="16"/>
  <c r="V400" i="16"/>
  <c r="W408" i="16"/>
  <c r="V408" i="16"/>
  <c r="W416" i="16"/>
  <c r="V416" i="16"/>
  <c r="W424" i="16"/>
  <c r="V424" i="16"/>
  <c r="W432" i="16"/>
  <c r="V432" i="16"/>
  <c r="W440" i="16"/>
  <c r="V440" i="16"/>
  <c r="W448" i="16"/>
  <c r="V448" i="16"/>
  <c r="W456" i="16"/>
  <c r="V456" i="16"/>
  <c r="W464" i="16"/>
  <c r="V464" i="16"/>
  <c r="W472" i="16"/>
  <c r="V472" i="16"/>
  <c r="W480" i="16"/>
  <c r="V480" i="16"/>
  <c r="W488" i="16"/>
  <c r="V488" i="16"/>
  <c r="W496" i="16"/>
  <c r="V496" i="16"/>
  <c r="W504" i="16"/>
  <c r="V504" i="16"/>
  <c r="W512" i="16"/>
  <c r="V512" i="16"/>
  <c r="W520" i="16"/>
  <c r="V520" i="16"/>
  <c r="W528" i="16"/>
  <c r="V528" i="16"/>
  <c r="W536" i="16"/>
  <c r="V536" i="16"/>
  <c r="W544" i="16"/>
  <c r="V544" i="16"/>
  <c r="W565" i="16"/>
  <c r="V565" i="16"/>
  <c r="W661" i="16"/>
  <c r="V661" i="16"/>
  <c r="W389" i="16"/>
  <c r="V389" i="16"/>
  <c r="W397" i="16"/>
  <c r="V397" i="16"/>
  <c r="W405" i="16"/>
  <c r="V405" i="16"/>
  <c r="W413" i="16"/>
  <c r="V413" i="16"/>
  <c r="W421" i="16"/>
  <c r="V421" i="16"/>
  <c r="W974" i="16"/>
  <c r="V974" i="16"/>
  <c r="W623" i="16"/>
  <c r="V623" i="16"/>
  <c r="W645" i="16"/>
  <c r="V645" i="16"/>
  <c r="W668" i="16"/>
  <c r="V668" i="16"/>
  <c r="W779" i="16"/>
  <c r="V779" i="16"/>
  <c r="W567" i="16"/>
  <c r="V567" i="16"/>
  <c r="W575" i="16"/>
  <c r="V575" i="16"/>
  <c r="W583" i="16"/>
  <c r="V583" i="16"/>
  <c r="W591" i="16"/>
  <c r="V591" i="16"/>
  <c r="W599" i="16"/>
  <c r="V599" i="16"/>
  <c r="W607" i="16"/>
  <c r="V607" i="16"/>
  <c r="W615" i="16"/>
  <c r="V615" i="16"/>
  <c r="W660" i="16"/>
  <c r="V660" i="16"/>
  <c r="W685" i="16"/>
  <c r="V685" i="16"/>
  <c r="W637" i="16"/>
  <c r="V637" i="16"/>
  <c r="W652" i="16"/>
  <c r="V652" i="16"/>
  <c r="W673" i="16"/>
  <c r="V673" i="16"/>
  <c r="W644" i="16"/>
  <c r="V644" i="16"/>
  <c r="V454" i="16"/>
  <c r="U454" i="16" s="1"/>
  <c r="V462" i="16"/>
  <c r="U462" i="16" s="1"/>
  <c r="V470" i="16"/>
  <c r="U470" i="16" s="1"/>
  <c r="V478" i="16"/>
  <c r="U478" i="16" s="1"/>
  <c r="V486" i="16"/>
  <c r="U486" i="16" s="1"/>
  <c r="V494" i="16"/>
  <c r="U494" i="16" s="1"/>
  <c r="V502" i="16"/>
  <c r="U502" i="16" s="1"/>
  <c r="V510" i="16"/>
  <c r="U510" i="16" s="1"/>
  <c r="V518" i="16"/>
  <c r="U518" i="16" s="1"/>
  <c r="V526" i="16"/>
  <c r="U526" i="16" s="1"/>
  <c r="V534" i="16"/>
  <c r="U534" i="16" s="1"/>
  <c r="V542" i="16"/>
  <c r="U542" i="16" s="1"/>
  <c r="V550" i="16"/>
  <c r="U550" i="16" s="1"/>
  <c r="V620" i="16"/>
  <c r="U620" i="16" s="1"/>
  <c r="W629" i="16"/>
  <c r="V629" i="16"/>
  <c r="W681" i="16"/>
  <c r="V681" i="16"/>
  <c r="V564" i="16"/>
  <c r="U564" i="16" s="1"/>
  <c r="V572" i="16"/>
  <c r="U572" i="16" s="1"/>
  <c r="V580" i="16"/>
  <c r="U580" i="16" s="1"/>
  <c r="V588" i="16"/>
  <c r="U588" i="16" s="1"/>
  <c r="V596" i="16"/>
  <c r="U596" i="16" s="1"/>
  <c r="V604" i="16"/>
  <c r="U604" i="16" s="1"/>
  <c r="V612" i="16"/>
  <c r="U612" i="16" s="1"/>
  <c r="W636" i="16"/>
  <c r="V636" i="16"/>
  <c r="W669" i="16"/>
  <c r="V669" i="16"/>
  <c r="W740" i="16"/>
  <c r="V740" i="16"/>
  <c r="W670" i="16"/>
  <c r="V670" i="16"/>
  <c r="W674" i="16"/>
  <c r="V674" i="16"/>
  <c r="W678" i="16"/>
  <c r="V678" i="16"/>
  <c r="W682" i="16"/>
  <c r="V682" i="16"/>
  <c r="W686" i="16"/>
  <c r="V686" i="16"/>
  <c r="W690" i="16"/>
  <c r="V690" i="16"/>
  <c r="W694" i="16"/>
  <c r="V694" i="16"/>
  <c r="W698" i="16"/>
  <c r="V698" i="16"/>
  <c r="W702" i="16"/>
  <c r="V702" i="16"/>
  <c r="W706" i="16"/>
  <c r="V706" i="16"/>
  <c r="W710" i="16"/>
  <c r="V710" i="16"/>
  <c r="W732" i="16"/>
  <c r="U732" i="16" s="1"/>
  <c r="V732" i="16"/>
  <c r="W771" i="16"/>
  <c r="V771" i="16"/>
  <c r="W792" i="16"/>
  <c r="V792" i="16"/>
  <c r="W982" i="16"/>
  <c r="V982" i="16"/>
  <c r="W990" i="16"/>
  <c r="U990" i="16" s="1"/>
  <c r="V990" i="16"/>
  <c r="W693" i="16"/>
  <c r="V693" i="16"/>
  <c r="W697" i="16"/>
  <c r="V697" i="16"/>
  <c r="W701" i="16"/>
  <c r="V701" i="16"/>
  <c r="W705" i="16"/>
  <c r="U705" i="16" s="1"/>
  <c r="V705" i="16"/>
  <c r="W709" i="16"/>
  <c r="V709" i="16"/>
  <c r="W723" i="16"/>
  <c r="V723" i="16"/>
  <c r="W748" i="16"/>
  <c r="V748" i="16"/>
  <c r="W788" i="16"/>
  <c r="U788" i="16" s="1"/>
  <c r="V788" i="16"/>
  <c r="V804" i="16"/>
  <c r="W804" i="16"/>
  <c r="V616" i="16"/>
  <c r="U616" i="16" s="1"/>
  <c r="V624" i="16"/>
  <c r="U624" i="16" s="1"/>
  <c r="V632" i="16"/>
  <c r="U632" i="16" s="1"/>
  <c r="V640" i="16"/>
  <c r="U640" i="16" s="1"/>
  <c r="V648" i="16"/>
  <c r="U648" i="16" s="1"/>
  <c r="V656" i="16"/>
  <c r="U656" i="16" s="1"/>
  <c r="V664" i="16"/>
  <c r="U664" i="16" s="1"/>
  <c r="W731" i="16"/>
  <c r="V731" i="16"/>
  <c r="W756" i="16"/>
  <c r="V756" i="16"/>
  <c r="V631" i="16"/>
  <c r="U631" i="16" s="1"/>
  <c r="V639" i="16"/>
  <c r="U639" i="16" s="1"/>
  <c r="V647" i="16"/>
  <c r="U647" i="16" s="1"/>
  <c r="V655" i="16"/>
  <c r="U655" i="16" s="1"/>
  <c r="V663" i="16"/>
  <c r="U663" i="16" s="1"/>
  <c r="W672" i="16"/>
  <c r="V672" i="16"/>
  <c r="W676" i="16"/>
  <c r="V676" i="16"/>
  <c r="W680" i="16"/>
  <c r="U680" i="16" s="1"/>
  <c r="V680" i="16"/>
  <c r="W684" i="16"/>
  <c r="V684" i="16"/>
  <c r="W688" i="16"/>
  <c r="V688" i="16"/>
  <c r="W692" i="16"/>
  <c r="V692" i="16"/>
  <c r="W696" i="16"/>
  <c r="U696" i="16" s="1"/>
  <c r="V696" i="16"/>
  <c r="W700" i="16"/>
  <c r="V700" i="16"/>
  <c r="W704" i="16"/>
  <c r="V704" i="16"/>
  <c r="W708" i="16"/>
  <c r="V708" i="16"/>
  <c r="W739" i="16"/>
  <c r="U739" i="16" s="1"/>
  <c r="V739" i="16"/>
  <c r="W764" i="16"/>
  <c r="V764" i="16"/>
  <c r="W784" i="16"/>
  <c r="V784" i="16"/>
  <c r="W800" i="16"/>
  <c r="V800" i="16"/>
  <c r="V566" i="16"/>
  <c r="U566" i="16" s="1"/>
  <c r="V574" i="16"/>
  <c r="U574" i="16" s="1"/>
  <c r="V582" i="16"/>
  <c r="U582" i="16" s="1"/>
  <c r="V590" i="16"/>
  <c r="U590" i="16" s="1"/>
  <c r="V598" i="16"/>
  <c r="U598" i="16" s="1"/>
  <c r="V606" i="16"/>
  <c r="U606" i="16" s="1"/>
  <c r="V614" i="16"/>
  <c r="U614" i="16" s="1"/>
  <c r="V622" i="16"/>
  <c r="U622" i="16" s="1"/>
  <c r="V630" i="16"/>
  <c r="U630" i="16" s="1"/>
  <c r="V638" i="16"/>
  <c r="U638" i="16" s="1"/>
  <c r="W747" i="16"/>
  <c r="V747" i="16"/>
  <c r="W772" i="16"/>
  <c r="V772" i="16"/>
  <c r="W671" i="16"/>
  <c r="V671" i="16"/>
  <c r="W675" i="16"/>
  <c r="U675" i="16" s="1"/>
  <c r="V675" i="16"/>
  <c r="W679" i="16"/>
  <c r="V679" i="16"/>
  <c r="W683" i="16"/>
  <c r="V683" i="16"/>
  <c r="W687" i="16"/>
  <c r="V687" i="16"/>
  <c r="W691" i="16"/>
  <c r="U691" i="16" s="1"/>
  <c r="V691" i="16"/>
  <c r="W695" i="16"/>
  <c r="V695" i="16"/>
  <c r="W699" i="16"/>
  <c r="V699" i="16"/>
  <c r="W703" i="16"/>
  <c r="V703" i="16"/>
  <c r="W707" i="16"/>
  <c r="U707" i="16" s="1"/>
  <c r="V707" i="16"/>
  <c r="W711" i="16"/>
  <c r="V711" i="16"/>
  <c r="W755" i="16"/>
  <c r="V755" i="16"/>
  <c r="W780" i="16"/>
  <c r="V780" i="16"/>
  <c r="W796" i="16"/>
  <c r="U796" i="16" s="1"/>
  <c r="V796" i="16"/>
  <c r="W724" i="16"/>
  <c r="V724" i="16"/>
  <c r="W763" i="16"/>
  <c r="V763" i="16"/>
  <c r="V719" i="16"/>
  <c r="U719" i="16" s="1"/>
  <c r="V727" i="16"/>
  <c r="U727" i="16" s="1"/>
  <c r="V735" i="16"/>
  <c r="U735" i="16" s="1"/>
  <c r="V743" i="16"/>
  <c r="U743" i="16" s="1"/>
  <c r="V751" i="16"/>
  <c r="U751" i="16" s="1"/>
  <c r="V759" i="16"/>
  <c r="U759" i="16" s="1"/>
  <c r="V767" i="16"/>
  <c r="U767" i="16" s="1"/>
  <c r="V775" i="16"/>
  <c r="U775" i="16" s="1"/>
  <c r="V781" i="16"/>
  <c r="U781" i="16" s="1"/>
  <c r="V785" i="16"/>
  <c r="U785" i="16" s="1"/>
  <c r="V789" i="16"/>
  <c r="U789" i="16" s="1"/>
  <c r="V793" i="16"/>
  <c r="U793" i="16" s="1"/>
  <c r="V797" i="16"/>
  <c r="U797" i="16" s="1"/>
  <c r="W801" i="16"/>
  <c r="U801" i="16" s="1"/>
  <c r="V807" i="16"/>
  <c r="W807" i="16"/>
  <c r="V820" i="16"/>
  <c r="W820" i="16"/>
  <c r="V861" i="16"/>
  <c r="W861" i="16"/>
  <c r="W841" i="16"/>
  <c r="V841" i="16"/>
  <c r="W849" i="16"/>
  <c r="V849" i="16"/>
  <c r="V712" i="16"/>
  <c r="U712" i="16" s="1"/>
  <c r="V713" i="16"/>
  <c r="U713" i="16" s="1"/>
  <c r="V714" i="16"/>
  <c r="U714" i="16" s="1"/>
  <c r="V715" i="16"/>
  <c r="U715" i="16" s="1"/>
  <c r="V802" i="16"/>
  <c r="W802" i="16"/>
  <c r="V816" i="16"/>
  <c r="W816" i="16"/>
  <c r="V832" i="16"/>
  <c r="W832" i="16"/>
  <c r="V812" i="16"/>
  <c r="W812" i="16"/>
  <c r="V828" i="16"/>
  <c r="W828" i="16"/>
  <c r="W836" i="16"/>
  <c r="V836" i="16"/>
  <c r="W844" i="16"/>
  <c r="V844" i="16"/>
  <c r="W852" i="16"/>
  <c r="U852" i="16" s="1"/>
  <c r="V852" i="16"/>
  <c r="W838" i="16"/>
  <c r="V838" i="16"/>
  <c r="W846" i="16"/>
  <c r="V846" i="16"/>
  <c r="W835" i="16"/>
  <c r="V835" i="16"/>
  <c r="W843" i="16"/>
  <c r="U843" i="16" s="1"/>
  <c r="V843" i="16"/>
  <c r="W851" i="16"/>
  <c r="V851" i="16"/>
  <c r="W948" i="16"/>
  <c r="V948" i="16"/>
  <c r="W840" i="16"/>
  <c r="V840" i="16"/>
  <c r="W848" i="16"/>
  <c r="U848" i="16" s="1"/>
  <c r="V848" i="16"/>
  <c r="W837" i="16"/>
  <c r="V837" i="16"/>
  <c r="W845" i="16"/>
  <c r="V845" i="16"/>
  <c r="V853" i="16"/>
  <c r="W853" i="16"/>
  <c r="V869" i="16"/>
  <c r="W869" i="16"/>
  <c r="W842" i="16"/>
  <c r="V842" i="16"/>
  <c r="W850" i="16"/>
  <c r="V850" i="16"/>
  <c r="W947" i="16"/>
  <c r="V947" i="16"/>
  <c r="W811" i="16"/>
  <c r="U811" i="16" s="1"/>
  <c r="W815" i="16"/>
  <c r="U815" i="16" s="1"/>
  <c r="W819" i="16"/>
  <c r="U819" i="16" s="1"/>
  <c r="W823" i="16"/>
  <c r="U823" i="16" s="1"/>
  <c r="W827" i="16"/>
  <c r="U827" i="16" s="1"/>
  <c r="W831" i="16"/>
  <c r="U831" i="16" s="1"/>
  <c r="W839" i="16"/>
  <c r="V839" i="16"/>
  <c r="W847" i="16"/>
  <c r="U847" i="16" s="1"/>
  <c r="V847" i="16"/>
  <c r="W885" i="16"/>
  <c r="V885" i="16"/>
  <c r="W889" i="16"/>
  <c r="V889" i="16"/>
  <c r="W893" i="16"/>
  <c r="V893" i="16"/>
  <c r="W897" i="16"/>
  <c r="U897" i="16" s="1"/>
  <c r="V897" i="16"/>
  <c r="W901" i="16"/>
  <c r="V901" i="16"/>
  <c r="W905" i="16"/>
  <c r="V905" i="16"/>
  <c r="W909" i="16"/>
  <c r="V909" i="16"/>
  <c r="W913" i="16"/>
  <c r="U913" i="16" s="1"/>
  <c r="V913" i="16"/>
  <c r="W917" i="16"/>
  <c r="V917" i="16"/>
  <c r="W921" i="16"/>
  <c r="V921" i="16"/>
  <c r="W925" i="16"/>
  <c r="V925" i="16"/>
  <c r="W929" i="16"/>
  <c r="U929" i="16" s="1"/>
  <c r="V929" i="16"/>
  <c r="W933" i="16"/>
  <c r="V933" i="16"/>
  <c r="W937" i="16"/>
  <c r="V937" i="16"/>
  <c r="W941" i="16"/>
  <c r="V941" i="16"/>
  <c r="W958" i="16"/>
  <c r="U958" i="16" s="1"/>
  <c r="V958" i="16"/>
  <c r="W966" i="16"/>
  <c r="V966" i="16"/>
  <c r="W1007" i="16"/>
  <c r="V1007" i="16"/>
  <c r="W1080" i="16"/>
  <c r="W1015" i="16"/>
  <c r="V1015" i="16"/>
  <c r="W1068" i="16"/>
  <c r="W857" i="16"/>
  <c r="U857" i="16" s="1"/>
  <c r="W865" i="16"/>
  <c r="U865" i="16" s="1"/>
  <c r="W873" i="16"/>
  <c r="U873" i="16" s="1"/>
  <c r="W881" i="16"/>
  <c r="U881" i="16" s="1"/>
  <c r="W884" i="16"/>
  <c r="V884" i="16"/>
  <c r="W888" i="16"/>
  <c r="U888" i="16" s="1"/>
  <c r="V888" i="16"/>
  <c r="W892" i="16"/>
  <c r="V892" i="16"/>
  <c r="W896" i="16"/>
  <c r="V896" i="16"/>
  <c r="W900" i="16"/>
  <c r="V900" i="16"/>
  <c r="W904" i="16"/>
  <c r="U904" i="16" s="1"/>
  <c r="V904" i="16"/>
  <c r="W908" i="16"/>
  <c r="V908" i="16"/>
  <c r="W912" i="16"/>
  <c r="V912" i="16"/>
  <c r="W916" i="16"/>
  <c r="V916" i="16"/>
  <c r="W920" i="16"/>
  <c r="U920" i="16" s="1"/>
  <c r="V920" i="16"/>
  <c r="W924" i="16"/>
  <c r="V924" i="16"/>
  <c r="W928" i="16"/>
  <c r="V928" i="16"/>
  <c r="W932" i="16"/>
  <c r="V932" i="16"/>
  <c r="W936" i="16"/>
  <c r="U936" i="16" s="1"/>
  <c r="V936" i="16"/>
  <c r="W940" i="16"/>
  <c r="V940" i="16"/>
  <c r="W998" i="16"/>
  <c r="V998" i="16"/>
  <c r="W1075" i="16"/>
  <c r="W856" i="16"/>
  <c r="U856" i="16" s="1"/>
  <c r="W864" i="16"/>
  <c r="U864" i="16" s="1"/>
  <c r="W872" i="16"/>
  <c r="U872" i="16" s="1"/>
  <c r="W880" i="16"/>
  <c r="U880" i="16" s="1"/>
  <c r="W1006" i="16"/>
  <c r="V1006" i="16"/>
  <c r="W1023" i="16"/>
  <c r="V1023" i="16"/>
  <c r="W855" i="16"/>
  <c r="U855" i="16" s="1"/>
  <c r="W863" i="16"/>
  <c r="U863" i="16" s="1"/>
  <c r="W871" i="16"/>
  <c r="U871" i="16" s="1"/>
  <c r="W879" i="16"/>
  <c r="U879" i="16" s="1"/>
  <c r="W887" i="16"/>
  <c r="V887" i="16"/>
  <c r="W891" i="16"/>
  <c r="V891" i="16"/>
  <c r="W895" i="16"/>
  <c r="V895" i="16"/>
  <c r="W899" i="16"/>
  <c r="V899" i="16"/>
  <c r="W903" i="16"/>
  <c r="V903" i="16"/>
  <c r="W907" i="16"/>
  <c r="V907" i="16"/>
  <c r="W911" i="16"/>
  <c r="V911" i="16"/>
  <c r="W915" i="16"/>
  <c r="V915" i="16"/>
  <c r="W919" i="16"/>
  <c r="V919" i="16"/>
  <c r="W923" i="16"/>
  <c r="V923" i="16"/>
  <c r="W927" i="16"/>
  <c r="V927" i="16"/>
  <c r="W931" i="16"/>
  <c r="V931" i="16"/>
  <c r="W935" i="16"/>
  <c r="V935" i="16"/>
  <c r="W939" i="16"/>
  <c r="V939" i="16"/>
  <c r="W951" i="16"/>
  <c r="V951" i="16"/>
  <c r="W1014" i="16"/>
  <c r="V1014" i="16"/>
  <c r="W854" i="16"/>
  <c r="U854" i="16" s="1"/>
  <c r="W862" i="16"/>
  <c r="U862" i="16" s="1"/>
  <c r="W870" i="16"/>
  <c r="U870" i="16" s="1"/>
  <c r="W878" i="16"/>
  <c r="U878" i="16" s="1"/>
  <c r="W959" i="16"/>
  <c r="V959" i="16"/>
  <c r="W967" i="16"/>
  <c r="V967" i="16"/>
  <c r="W1056" i="16"/>
  <c r="W886" i="16"/>
  <c r="V886" i="16"/>
  <c r="W890" i="16"/>
  <c r="V890" i="16"/>
  <c r="W894" i="16"/>
  <c r="U894" i="16" s="1"/>
  <c r="V894" i="16"/>
  <c r="W898" i="16"/>
  <c r="V898" i="16"/>
  <c r="W902" i="16"/>
  <c r="V902" i="16"/>
  <c r="W906" i="16"/>
  <c r="V906" i="16"/>
  <c r="W910" i="16"/>
  <c r="U910" i="16" s="1"/>
  <c r="V910" i="16"/>
  <c r="W914" i="16"/>
  <c r="V914" i="16"/>
  <c r="W918" i="16"/>
  <c r="V918" i="16"/>
  <c r="W922" i="16"/>
  <c r="V922" i="16"/>
  <c r="W926" i="16"/>
  <c r="U926" i="16" s="1"/>
  <c r="V926" i="16"/>
  <c r="W930" i="16"/>
  <c r="V930" i="16"/>
  <c r="W934" i="16"/>
  <c r="V934" i="16"/>
  <c r="W938" i="16"/>
  <c r="V938" i="16"/>
  <c r="W975" i="16"/>
  <c r="U975" i="16" s="1"/>
  <c r="V975" i="16"/>
  <c r="W983" i="16"/>
  <c r="V983" i="16"/>
  <c r="W991" i="16"/>
  <c r="V991" i="16"/>
  <c r="W1069" i="16"/>
  <c r="W950" i="16"/>
  <c r="V950" i="16"/>
  <c r="W999" i="16"/>
  <c r="V999" i="16"/>
  <c r="W1137" i="16"/>
  <c r="V960" i="16"/>
  <c r="U960" i="16" s="1"/>
  <c r="V968" i="16"/>
  <c r="U968" i="16" s="1"/>
  <c r="V976" i="16"/>
  <c r="U976" i="16" s="1"/>
  <c r="V984" i="16"/>
  <c r="U984" i="16" s="1"/>
  <c r="V992" i="16"/>
  <c r="U992" i="16" s="1"/>
  <c r="V1000" i="16"/>
  <c r="U1000" i="16" s="1"/>
  <c r="V1008" i="16"/>
  <c r="U1008" i="16" s="1"/>
  <c r="V1016" i="16"/>
  <c r="U1016" i="16" s="1"/>
  <c r="W1070" i="16"/>
  <c r="W1139" i="16"/>
  <c r="W1138" i="16"/>
  <c r="W1105" i="16"/>
  <c r="U673" i="16" l="1"/>
  <c r="U660" i="16"/>
  <c r="U591" i="16"/>
  <c r="U779" i="16"/>
  <c r="U974" i="16"/>
  <c r="U397" i="16"/>
  <c r="U544" i="16"/>
  <c r="U512" i="16"/>
  <c r="U480" i="16"/>
  <c r="U448" i="16"/>
  <c r="U416" i="16"/>
  <c r="U384" i="16"/>
  <c r="U419" i="16"/>
  <c r="U438" i="16"/>
  <c r="U406" i="16"/>
  <c r="U417" i="16"/>
  <c r="U385" i="16"/>
  <c r="U420" i="16"/>
  <c r="U388" i="16"/>
  <c r="U423" i="16"/>
  <c r="U391" i="16"/>
  <c r="U410" i="16"/>
  <c r="U439" i="16"/>
  <c r="U551" i="16"/>
  <c r="U519" i="16"/>
  <c r="U487" i="16"/>
  <c r="U455" i="16"/>
  <c r="U387" i="16"/>
  <c r="U205" i="16"/>
  <c r="U198" i="16"/>
  <c r="U571" i="16"/>
  <c r="U330" i="16"/>
  <c r="U666" i="16"/>
  <c r="U530" i="16"/>
  <c r="U277" i="16"/>
  <c r="U997" i="16"/>
  <c r="U876" i="16"/>
  <c r="U347" i="16"/>
  <c r="U334" i="16"/>
  <c r="U983" i="16"/>
  <c r="U930" i="16"/>
  <c r="U914" i="16"/>
  <c r="U898" i="16"/>
  <c r="U940" i="16"/>
  <c r="U924" i="16"/>
  <c r="U908" i="16"/>
  <c r="U892" i="16"/>
  <c r="U966" i="16"/>
  <c r="U933" i="16"/>
  <c r="U917" i="16"/>
  <c r="U901" i="16"/>
  <c r="U885" i="16"/>
  <c r="U842" i="16"/>
  <c r="U837" i="16"/>
  <c r="U851" i="16"/>
  <c r="U838" i="16"/>
  <c r="U841" i="16"/>
  <c r="U724" i="16"/>
  <c r="U711" i="16"/>
  <c r="U695" i="16"/>
  <c r="U679" i="16"/>
  <c r="U747" i="16"/>
  <c r="U764" i="16"/>
  <c r="U700" i="16"/>
  <c r="U684" i="16"/>
  <c r="U709" i="16"/>
  <c r="U693" i="16"/>
  <c r="U771" i="16"/>
  <c r="U702" i="16"/>
  <c r="U686" i="16"/>
  <c r="U267" i="16"/>
  <c r="U213" i="16"/>
  <c r="U946" i="16"/>
  <c r="U791" i="16"/>
  <c r="U381" i="16"/>
  <c r="U466" i="16"/>
  <c r="U963" i="16"/>
  <c r="U365" i="16"/>
  <c r="U444" i="16"/>
  <c r="U770" i="16"/>
  <c r="U490" i="16"/>
  <c r="U654" i="16"/>
  <c r="U314" i="16"/>
  <c r="U947" i="16"/>
  <c r="U671" i="16"/>
  <c r="U676" i="16"/>
  <c r="U982" i="16"/>
  <c r="U653" i="16"/>
  <c r="U900" i="16"/>
  <c r="U893" i="16"/>
  <c r="U835" i="16"/>
  <c r="U800" i="16"/>
  <c r="U669" i="16"/>
  <c r="U922" i="16"/>
  <c r="U932" i="16"/>
  <c r="U925" i="16"/>
  <c r="U780" i="16"/>
  <c r="U694" i="16"/>
  <c r="U906" i="16"/>
  <c r="U884" i="16"/>
  <c r="U748" i="16"/>
  <c r="U678" i="16"/>
  <c r="U363" i="16"/>
  <c r="U670" i="16"/>
  <c r="U890" i="16"/>
  <c r="U916" i="16"/>
  <c r="U909" i="16"/>
  <c r="U840" i="16"/>
  <c r="U687" i="16"/>
  <c r="U708" i="16"/>
  <c r="U701" i="16"/>
  <c r="U689" i="16"/>
  <c r="U938" i="16"/>
  <c r="U941" i="16"/>
  <c r="U839" i="16"/>
  <c r="U844" i="16"/>
  <c r="U703" i="16"/>
  <c r="U692" i="16"/>
  <c r="U710" i="16"/>
  <c r="U1023" i="16"/>
  <c r="U583" i="16"/>
  <c r="U504" i="16"/>
  <c r="U677" i="16"/>
  <c r="U371" i="16"/>
  <c r="U375" i="16"/>
  <c r="U923" i="16"/>
  <c r="U652" i="16"/>
  <c r="U389" i="16"/>
  <c r="U408" i="16"/>
  <c r="U398" i="16"/>
  <c r="U511" i="16"/>
  <c r="U356" i="16"/>
  <c r="U763" i="16"/>
  <c r="U698" i="16"/>
  <c r="U682" i="16"/>
  <c r="U740" i="16"/>
  <c r="U320" i="16"/>
  <c r="U619" i="16"/>
  <c r="U756" i="16"/>
  <c r="U615" i="16"/>
  <c r="U536" i="16"/>
  <c r="U628" i="16"/>
  <c r="U409" i="16"/>
  <c r="U383" i="16"/>
  <c r="U402" i="16"/>
  <c r="U411" i="16"/>
  <c r="U755" i="16"/>
  <c r="U939" i="16"/>
  <c r="U472" i="16"/>
  <c r="U597" i="16"/>
  <c r="U479" i="16"/>
  <c r="U379" i="16"/>
  <c r="U907" i="16"/>
  <c r="U668" i="16"/>
  <c r="U440" i="16"/>
  <c r="U430" i="16"/>
  <c r="U415" i="16"/>
  <c r="U543" i="16"/>
  <c r="U991" i="16"/>
  <c r="U918" i="16"/>
  <c r="U886" i="16"/>
  <c r="U998" i="16"/>
  <c r="U912" i="16"/>
  <c r="U937" i="16"/>
  <c r="U905" i="16"/>
  <c r="U889" i="16"/>
  <c r="U850" i="16"/>
  <c r="U948" i="16"/>
  <c r="U836" i="16"/>
  <c r="U849" i="16"/>
  <c r="U699" i="16"/>
  <c r="U772" i="16"/>
  <c r="U784" i="16"/>
  <c r="U672" i="16"/>
  <c r="U697" i="16"/>
  <c r="U690" i="16"/>
  <c r="U636" i="16"/>
  <c r="U952" i="16"/>
  <c r="U891" i="16"/>
  <c r="U421" i="16"/>
  <c r="U412" i="16"/>
  <c r="U934" i="16"/>
  <c r="U902" i="16"/>
  <c r="U928" i="16"/>
  <c r="U896" i="16"/>
  <c r="U1007" i="16"/>
  <c r="U921" i="16"/>
  <c r="U845" i="16"/>
  <c r="U846" i="16"/>
  <c r="U683" i="16"/>
  <c r="U704" i="16"/>
  <c r="U688" i="16"/>
  <c r="U723" i="16"/>
  <c r="U792" i="16"/>
  <c r="U706" i="16"/>
  <c r="U674" i="16"/>
  <c r="U206" i="16"/>
  <c r="U352" i="16"/>
  <c r="U980" i="16"/>
  <c r="U935" i="16"/>
  <c r="U919" i="16"/>
  <c r="U903" i="16"/>
  <c r="U887" i="16"/>
  <c r="U1006" i="16"/>
  <c r="U950" i="16"/>
  <c r="U959" i="16"/>
  <c r="U951" i="16"/>
  <c r="U927" i="16"/>
  <c r="U911" i="16"/>
  <c r="U895" i="16"/>
  <c r="U1015" i="16"/>
  <c r="U853" i="16"/>
  <c r="U832" i="16"/>
  <c r="U820" i="16"/>
  <c r="U329" i="16"/>
  <c r="U235" i="16"/>
  <c r="U227" i="16"/>
  <c r="U816" i="16"/>
  <c r="U807" i="16"/>
  <c r="U279" i="16"/>
  <c r="U239" i="16"/>
  <c r="U877" i="16"/>
  <c r="U971" i="16"/>
  <c r="U562" i="16"/>
  <c r="U625" i="16"/>
  <c r="U514" i="16"/>
  <c r="U451" i="16"/>
  <c r="U362" i="16"/>
  <c r="U778" i="16"/>
  <c r="U354" i="16"/>
  <c r="U338" i="16"/>
  <c r="U378" i="16"/>
  <c r="U538" i="16"/>
  <c r="U474" i="16"/>
  <c r="U593" i="16"/>
  <c r="U274" i="16"/>
  <c r="U999" i="16"/>
  <c r="U967" i="16"/>
  <c r="U1014" i="16"/>
  <c r="U931" i="16"/>
  <c r="U915" i="16"/>
  <c r="U899" i="16"/>
  <c r="U869" i="16"/>
  <c r="U812" i="16"/>
  <c r="U861" i="16"/>
  <c r="U629" i="16"/>
  <c r="U644" i="16"/>
  <c r="U685" i="16"/>
  <c r="U599" i="16"/>
  <c r="U567" i="16"/>
  <c r="U623" i="16"/>
  <c r="U405" i="16"/>
  <c r="U565" i="16"/>
  <c r="U520" i="16"/>
  <c r="U488" i="16"/>
  <c r="U456" i="16"/>
  <c r="U424" i="16"/>
  <c r="U392" i="16"/>
  <c r="U573" i="16"/>
  <c r="U446" i="16"/>
  <c r="U414" i="16"/>
  <c r="U589" i="16"/>
  <c r="U393" i="16"/>
  <c r="U396" i="16"/>
  <c r="U399" i="16"/>
  <c r="U418" i="16"/>
  <c r="U386" i="16"/>
  <c r="U605" i="16"/>
  <c r="U527" i="16"/>
  <c r="U495" i="16"/>
  <c r="U463" i="16"/>
  <c r="U395" i="16"/>
  <c r="U613" i="16"/>
  <c r="U271" i="16"/>
  <c r="U197" i="16"/>
  <c r="U247" i="16"/>
  <c r="U634" i="16"/>
  <c r="U774" i="16"/>
  <c r="U546" i="16"/>
  <c r="U482" i="16"/>
  <c r="U291" i="16"/>
  <c r="U304" i="16"/>
  <c r="U449" i="16"/>
  <c r="U309" i="16"/>
  <c r="U659" i="16"/>
  <c r="U988" i="16"/>
  <c r="U506" i="16"/>
  <c r="U292" i="16"/>
  <c r="U321" i="16"/>
  <c r="U251" i="16"/>
  <c r="U243" i="16"/>
  <c r="U261" i="16"/>
  <c r="U255" i="16"/>
  <c r="U263" i="16"/>
  <c r="U828" i="16"/>
  <c r="U802" i="16"/>
  <c r="U731" i="16"/>
  <c r="U804" i="16"/>
  <c r="U681" i="16"/>
  <c r="U637" i="16"/>
  <c r="U607" i="16"/>
  <c r="U575" i="16"/>
  <c r="U645" i="16"/>
  <c r="U413" i="16"/>
  <c r="U661" i="16"/>
  <c r="U528" i="16"/>
  <c r="U496" i="16"/>
  <c r="U464" i="16"/>
  <c r="U432" i="16"/>
  <c r="U400" i="16"/>
  <c r="U621" i="16"/>
  <c r="U581" i="16"/>
  <c r="U422" i="16"/>
  <c r="U390" i="16"/>
  <c r="U401" i="16"/>
  <c r="U404" i="16"/>
  <c r="U407" i="16"/>
  <c r="U367" i="16"/>
  <c r="U431" i="16"/>
  <c r="U394" i="16"/>
  <c r="U447" i="16"/>
  <c r="U535" i="16"/>
  <c r="U503" i="16"/>
  <c r="U471" i="16"/>
  <c r="U403" i="16"/>
  <c r="U359" i="16"/>
  <c r="U297" i="16"/>
  <c r="U223" i="16"/>
  <c r="U324" i="16"/>
  <c r="U214" i="16"/>
  <c r="U824" i="16"/>
  <c r="U794" i="16"/>
  <c r="U557" i="16"/>
  <c r="U600" i="16"/>
  <c r="U498" i="16"/>
  <c r="U287" i="16"/>
  <c r="U586" i="16"/>
  <c r="U954" i="16"/>
  <c r="U1032" i="16"/>
  <c r="U522" i="16"/>
  <c r="U458" i="16"/>
  <c r="V1045" i="16" l="1"/>
  <c r="U1045" i="16" s="1"/>
  <c r="V1053" i="16"/>
  <c r="U1053" i="16" s="1"/>
  <c r="V1061" i="16"/>
  <c r="U1061" i="16" s="1"/>
  <c r="V1069" i="16"/>
  <c r="U1069" i="16" s="1"/>
  <c r="V1077" i="16"/>
  <c r="U1077" i="16" s="1"/>
  <c r="V1085" i="16"/>
  <c r="U1085" i="16" s="1"/>
  <c r="V1093" i="16"/>
  <c r="U1093" i="16" s="1"/>
  <c r="V1101" i="16"/>
  <c r="U1101" i="16" s="1"/>
  <c r="V1109" i="16"/>
  <c r="U1109" i="16" s="1"/>
  <c r="V1117" i="16"/>
  <c r="U1117" i="16" s="1"/>
  <c r="V1125" i="16"/>
  <c r="U1125" i="16" s="1"/>
  <c r="V1133" i="16"/>
  <c r="U1133" i="16" s="1"/>
  <c r="V1141" i="16"/>
  <c r="U1141" i="16" s="1"/>
  <c r="V1149" i="16"/>
  <c r="U1149" i="16" s="1"/>
  <c r="V1157" i="16"/>
  <c r="U1157" i="16" s="1"/>
  <c r="V1165" i="16"/>
  <c r="U1165" i="16" s="1"/>
  <c r="V1051" i="16"/>
  <c r="U1051" i="16" s="1"/>
  <c r="V1099" i="16"/>
  <c r="U1099" i="16" s="1"/>
  <c r="V1147" i="16"/>
  <c r="U1147" i="16" s="1"/>
  <c r="V1038" i="16"/>
  <c r="U1038" i="16" s="1"/>
  <c r="V1046" i="16"/>
  <c r="U1046" i="16" s="1"/>
  <c r="V1054" i="16"/>
  <c r="U1054" i="16" s="1"/>
  <c r="V1062" i="16"/>
  <c r="U1062" i="16" s="1"/>
  <c r="V1070" i="16"/>
  <c r="U1070" i="16" s="1"/>
  <c r="V1078" i="16"/>
  <c r="U1078" i="16" s="1"/>
  <c r="V1086" i="16"/>
  <c r="U1086" i="16" s="1"/>
  <c r="V1094" i="16"/>
  <c r="U1094" i="16" s="1"/>
  <c r="V1102" i="16"/>
  <c r="U1102" i="16" s="1"/>
  <c r="V1110" i="16"/>
  <c r="U1110" i="16" s="1"/>
  <c r="V1118" i="16"/>
  <c r="U1118" i="16" s="1"/>
  <c r="V1126" i="16"/>
  <c r="U1126" i="16" s="1"/>
  <c r="V1134" i="16"/>
  <c r="U1134" i="16" s="1"/>
  <c r="V1142" i="16"/>
  <c r="U1142" i="16" s="1"/>
  <c r="V1150" i="16"/>
  <c r="U1150" i="16" s="1"/>
  <c r="V1158" i="16"/>
  <c r="U1158" i="16" s="1"/>
  <c r="V1166" i="16"/>
  <c r="U1166" i="16" s="1"/>
  <c r="V1043" i="16"/>
  <c r="U1043" i="16" s="1"/>
  <c r="V1039" i="16"/>
  <c r="U1039" i="16" s="1"/>
  <c r="V1047" i="16"/>
  <c r="U1047" i="16" s="1"/>
  <c r="V1055" i="16"/>
  <c r="U1055" i="16" s="1"/>
  <c r="V1063" i="16"/>
  <c r="U1063" i="16" s="1"/>
  <c r="V1071" i="16"/>
  <c r="U1071" i="16" s="1"/>
  <c r="V1079" i="16"/>
  <c r="U1079" i="16" s="1"/>
  <c r="V1087" i="16"/>
  <c r="U1087" i="16" s="1"/>
  <c r="V1095" i="16"/>
  <c r="U1095" i="16" s="1"/>
  <c r="V1103" i="16"/>
  <c r="U1103" i="16" s="1"/>
  <c r="V1111" i="16"/>
  <c r="U1111" i="16" s="1"/>
  <c r="V1119" i="16"/>
  <c r="U1119" i="16" s="1"/>
  <c r="V1127" i="16"/>
  <c r="U1127" i="16" s="1"/>
  <c r="V1135" i="16"/>
  <c r="U1135" i="16" s="1"/>
  <c r="V1143" i="16"/>
  <c r="U1143" i="16" s="1"/>
  <c r="V1151" i="16"/>
  <c r="U1151" i="16" s="1"/>
  <c r="V1159" i="16"/>
  <c r="U1159" i="16" s="1"/>
  <c r="V1167" i="16"/>
  <c r="U1167" i="16" s="1"/>
  <c r="V1131" i="16"/>
  <c r="U1131" i="16" s="1"/>
  <c r="V1040" i="16"/>
  <c r="U1040" i="16" s="1"/>
  <c r="V1048" i="16"/>
  <c r="U1048" i="16" s="1"/>
  <c r="V1056" i="16"/>
  <c r="U1056" i="16" s="1"/>
  <c r="V1064" i="16"/>
  <c r="U1064" i="16" s="1"/>
  <c r="V1072" i="16"/>
  <c r="U1072" i="16" s="1"/>
  <c r="V1080" i="16"/>
  <c r="U1080" i="16" s="1"/>
  <c r="V1088" i="16"/>
  <c r="U1088" i="16" s="1"/>
  <c r="V1096" i="16"/>
  <c r="U1096" i="16" s="1"/>
  <c r="V1104" i="16"/>
  <c r="U1104" i="16" s="1"/>
  <c r="V1112" i="16"/>
  <c r="U1112" i="16" s="1"/>
  <c r="V1120" i="16"/>
  <c r="U1120" i="16" s="1"/>
  <c r="V1128" i="16"/>
  <c r="U1128" i="16" s="1"/>
  <c r="V1136" i="16"/>
  <c r="U1136" i="16" s="1"/>
  <c r="V1144" i="16"/>
  <c r="U1144" i="16" s="1"/>
  <c r="V1152" i="16"/>
  <c r="U1152" i="16" s="1"/>
  <c r="V1160" i="16"/>
  <c r="U1160" i="16" s="1"/>
  <c r="V1168" i="16"/>
  <c r="U1168" i="16" s="1"/>
  <c r="V1083" i="16"/>
  <c r="U1083" i="16" s="1"/>
  <c r="V1139" i="16"/>
  <c r="U1139" i="16" s="1"/>
  <c r="V1041" i="16"/>
  <c r="U1041" i="16" s="1"/>
  <c r="V1049" i="16"/>
  <c r="U1049" i="16" s="1"/>
  <c r="V1057" i="16"/>
  <c r="U1057" i="16" s="1"/>
  <c r="V1065" i="16"/>
  <c r="U1065" i="16" s="1"/>
  <c r="V1073" i="16"/>
  <c r="U1073" i="16" s="1"/>
  <c r="V1081" i="16"/>
  <c r="U1081" i="16" s="1"/>
  <c r="V1089" i="16"/>
  <c r="U1089" i="16" s="1"/>
  <c r="V1097" i="16"/>
  <c r="U1097" i="16" s="1"/>
  <c r="V1105" i="16"/>
  <c r="U1105" i="16" s="1"/>
  <c r="V1113" i="16"/>
  <c r="U1113" i="16" s="1"/>
  <c r="V1121" i="16"/>
  <c r="U1121" i="16" s="1"/>
  <c r="V1129" i="16"/>
  <c r="U1129" i="16" s="1"/>
  <c r="V1137" i="16"/>
  <c r="U1137" i="16" s="1"/>
  <c r="V1145" i="16"/>
  <c r="U1145" i="16" s="1"/>
  <c r="V1153" i="16"/>
  <c r="U1153" i="16" s="1"/>
  <c r="V1161" i="16"/>
  <c r="U1161" i="16" s="1"/>
  <c r="V1169" i="16"/>
  <c r="U1169" i="16" s="1"/>
  <c r="V1067" i="16"/>
  <c r="U1067" i="16" s="1"/>
  <c r="V1115" i="16"/>
  <c r="U1115" i="16" s="1"/>
  <c r="V1163" i="16"/>
  <c r="U1163" i="16" s="1"/>
  <c r="V1042" i="16"/>
  <c r="U1042" i="16" s="1"/>
  <c r="V1050" i="16"/>
  <c r="U1050" i="16" s="1"/>
  <c r="V1058" i="16"/>
  <c r="U1058" i="16" s="1"/>
  <c r="V1066" i="16"/>
  <c r="U1066" i="16" s="1"/>
  <c r="V1074" i="16"/>
  <c r="U1074" i="16" s="1"/>
  <c r="V1082" i="16"/>
  <c r="U1082" i="16" s="1"/>
  <c r="V1090" i="16"/>
  <c r="U1090" i="16" s="1"/>
  <c r="V1098" i="16"/>
  <c r="U1098" i="16" s="1"/>
  <c r="V1106" i="16"/>
  <c r="U1106" i="16" s="1"/>
  <c r="V1114" i="16"/>
  <c r="U1114" i="16" s="1"/>
  <c r="V1122" i="16"/>
  <c r="U1122" i="16" s="1"/>
  <c r="V1130" i="16"/>
  <c r="U1130" i="16" s="1"/>
  <c r="V1138" i="16"/>
  <c r="U1138" i="16" s="1"/>
  <c r="V1146" i="16"/>
  <c r="U1146" i="16" s="1"/>
  <c r="V1154" i="16"/>
  <c r="U1154" i="16" s="1"/>
  <c r="V1162" i="16"/>
  <c r="U1162" i="16" s="1"/>
  <c r="V1170" i="16"/>
  <c r="U1170" i="16" s="1"/>
  <c r="V1059" i="16"/>
  <c r="U1059" i="16" s="1"/>
  <c r="V1107" i="16"/>
  <c r="U1107" i="16" s="1"/>
  <c r="V1155" i="16"/>
  <c r="U1155" i="16" s="1"/>
  <c r="V1091" i="16"/>
  <c r="U1091" i="16" s="1"/>
  <c r="V1044" i="16"/>
  <c r="U1044" i="16" s="1"/>
  <c r="V1052" i="16"/>
  <c r="U1052" i="16" s="1"/>
  <c r="V1060" i="16"/>
  <c r="U1060" i="16" s="1"/>
  <c r="V1068" i="16"/>
  <c r="U1068" i="16" s="1"/>
  <c r="V1076" i="16"/>
  <c r="U1076" i="16" s="1"/>
  <c r="V1084" i="16"/>
  <c r="U1084" i="16" s="1"/>
  <c r="V1092" i="16"/>
  <c r="U1092" i="16" s="1"/>
  <c r="V1100" i="16"/>
  <c r="U1100" i="16" s="1"/>
  <c r="V1108" i="16"/>
  <c r="U1108" i="16" s="1"/>
  <c r="V1116" i="16"/>
  <c r="U1116" i="16" s="1"/>
  <c r="V1124" i="16"/>
  <c r="U1124" i="16" s="1"/>
  <c r="V1132" i="16"/>
  <c r="U1132" i="16" s="1"/>
  <c r="V1140" i="16"/>
  <c r="U1140" i="16" s="1"/>
  <c r="V1148" i="16"/>
  <c r="U1148" i="16" s="1"/>
  <c r="V1156" i="16"/>
  <c r="U1156" i="16" s="1"/>
  <c r="V1164" i="16"/>
  <c r="U1164" i="16" s="1"/>
  <c r="V1075" i="16"/>
  <c r="U1075" i="16" s="1"/>
  <c r="V1123" i="16"/>
  <c r="U1123" i="16" s="1"/>
</calcChain>
</file>

<file path=xl/sharedStrings.xml><?xml version="1.0" encoding="utf-8"?>
<sst xmlns="http://schemas.openxmlformats.org/spreadsheetml/2006/main" count="6981" uniqueCount="4266">
  <si>
    <t>CONTRATO NUMERO</t>
  </si>
  <si>
    <t>FECHA SUSCRIPCIÓN</t>
  </si>
  <si>
    <t>NOMBRE CONTRATISTA</t>
  </si>
  <si>
    <t>OBJETO</t>
  </si>
  <si>
    <r>
      <t xml:space="preserve">FECHA DE TERMINACIÓN FINAL
</t>
    </r>
    <r>
      <rPr>
        <b/>
        <sz val="6"/>
        <color theme="1"/>
        <rFont val="Calibri Light"/>
        <family val="2"/>
        <scheme val="major"/>
      </rPr>
      <t>(Incluidas prórrogas y suspensiones y Termonación Anticipada)</t>
    </r>
  </si>
  <si>
    <t>RUBRO</t>
  </si>
  <si>
    <t>LINK DEL PROCESO - SECOP</t>
  </si>
  <si>
    <t>OBSERVACIONES</t>
  </si>
  <si>
    <t>NATTALY MARIA ARDILA BERNAL</t>
  </si>
  <si>
    <t>GUILLERMO ALBERTO VALLEJO MESA</t>
  </si>
  <si>
    <t>LUIS MARIO ARAUJO BECERRA</t>
  </si>
  <si>
    <t>GERMAN ALBERTO BAQUIRO DUQUE</t>
  </si>
  <si>
    <t>ERIKA DEL PILAR QUINTERO VARELA</t>
  </si>
  <si>
    <t>JAVIER FERNANDO VARGAS DEVIA</t>
  </si>
  <si>
    <t>EDITH JULIETH CAMARGO PARDO</t>
  </si>
  <si>
    <t>CLARA MARGARITA MARIA REY PLAZAS</t>
  </si>
  <si>
    <t>BRIGHITTE AMPARO PARRA MELO</t>
  </si>
  <si>
    <t>OLGA SUSANA TORRES TORRES</t>
  </si>
  <si>
    <t>ADRIANA DEL PILAR VERGARA SANCHEZ</t>
  </si>
  <si>
    <t>SANDRA MILENA ANZOLA LOPEZ</t>
  </si>
  <si>
    <t>JULIETH ALEXANDRA CORREALES ORTEGA</t>
  </si>
  <si>
    <t>JUAN CAMILO MOYA PATIÑO</t>
  </si>
  <si>
    <t>LILIANA MARCELA BASTO ZABALA</t>
  </si>
  <si>
    <t>JHON JAIME VALENCIA GALEANO</t>
  </si>
  <si>
    <t>ISRAEL MAURICIO LLACHE OLAYA</t>
  </si>
  <si>
    <t>LUZ ANYELA MENDEZ LOZANO</t>
  </si>
  <si>
    <t>RICHARD DAVID PARDO PEDRAZA</t>
  </si>
  <si>
    <t>SANDRA STELLA SANCHEZ SANDOVAL</t>
  </si>
  <si>
    <t>ANDRES FELIPE PEREIRA FUYO</t>
  </si>
  <si>
    <t>DIANA PATRICIA COVALEDA SALAS</t>
  </si>
  <si>
    <t>ANDRES MAURICIO ARTUNDUAGA SANTOS</t>
  </si>
  <si>
    <t>MARIA ISABEL SERRANO PIRAQUIVE</t>
  </si>
  <si>
    <t>JULIAN ALBERTO VASQUEZ GRAJALES</t>
  </si>
  <si>
    <t>EDUART OSWALDO LARREA PIRAQUIVE</t>
  </si>
  <si>
    <t>JAVIER ORLANDO MONDRAGON SOSA</t>
  </si>
  <si>
    <t>ZAIDA FABIOLA WILCHES ORTIZ</t>
  </si>
  <si>
    <t>MARIA CECILIA BENAVIDES ESCOBAR</t>
  </si>
  <si>
    <t>HARLEY FERNEY FERNANDEZ ALVARADO</t>
  </si>
  <si>
    <t>DIANA ALEJANDRA ROZO CORONA</t>
  </si>
  <si>
    <t>PRESTAR SERVICIOS PROFESIONALES DE APOYO JURIDICO PARA SUSTANCIAR INVESTIGACIONES ADMINISTRATIVAS RELACIONADAS CON LA ENAJENACIÓN Y ARRENDAMIENTO DE VIVIENDA</t>
  </si>
  <si>
    <t>NANCY CAROLINA HERNANDEZ GUTIERREZ</t>
  </si>
  <si>
    <t>DIEGO JAVIER CALDERON MARTINEZ</t>
  </si>
  <si>
    <t>WILLIAM ANDRES MORENO VALENZUELA</t>
  </si>
  <si>
    <t>MARIA STELLA MELGAREJO</t>
  </si>
  <si>
    <t>MARIA DEL PILAR OLAYA CARVAJAL</t>
  </si>
  <si>
    <t>DAVID AUGUSTO GARCIA AREVALO</t>
  </si>
  <si>
    <t>MILTON JAVIER LATORRE MARIÑO</t>
  </si>
  <si>
    <t>EDNA YURANI GODOY BERNAL</t>
  </si>
  <si>
    <t>NINI CAROLINA MENDOZA JARABA</t>
  </si>
  <si>
    <t>KARINA MARCELA RINCON ACOSTA</t>
  </si>
  <si>
    <t>SARA CATALINA GUIO QUIROGA</t>
  </si>
  <si>
    <t>RINA FERNANDA MOLINA LIÑAN</t>
  </si>
  <si>
    <t>JOSE MAURICIO ILLERA REYES</t>
  </si>
  <si>
    <t>MARIELA PATRICIA GONZALEZ CHIRINO</t>
  </si>
  <si>
    <t>SERGIO ARTURO SANCHEZ SALAMANCA</t>
  </si>
  <si>
    <t>TANIA SOFIA PUENTES ROJAS</t>
  </si>
  <si>
    <t>AMBAR MILENA BARBOSA RODRIGUEZ</t>
  </si>
  <si>
    <t>MARIA FERNANDA ARIZA LOZANO</t>
  </si>
  <si>
    <t>LEONEL ALBERTO MIRANDA RUIZ</t>
  </si>
  <si>
    <t>BELMA LORENA LUQUE SANCHEZ</t>
  </si>
  <si>
    <t>IRMA LORENA NIÑO PINILLA</t>
  </si>
  <si>
    <t>ALBA CRISTINA MELO GOMEZ</t>
  </si>
  <si>
    <t>LINA MARIA SAZIPA MORENO</t>
  </si>
  <si>
    <t>DAVID REINALDO JOJOA NIÑO</t>
  </si>
  <si>
    <t>JENNY LILIANA CAMACHO ANGEL</t>
  </si>
  <si>
    <t>LUIS FELIPE RAMOS RIOS</t>
  </si>
  <si>
    <t>LUZ ADRIANA GUTIERREZ BERNAL</t>
  </si>
  <si>
    <t>JAVIER ALBERTO RODRIGUEZ CADENA</t>
  </si>
  <si>
    <t>PRESTAR SERVICIOS PROFESIONALES PARA APOYAR TECNICAMENTE A LA COMISIÓN DE VEEDURÍA DE LAS CURADURÍAS URBANAS DE BOGOTÁ EN LA REVISIÓN Y CONCEPTUALIZACIÓN DE LOS CASOS QUE LE SEAN ASIGNADOS EN LOS ASPECTOS ARQUITECTONICOS Y URBANISTICOS</t>
  </si>
  <si>
    <t>PRESTACIÓN DE SERVICIOS PROFESIONALES PARA APOYAR AL EQUIPO DE MONITOREO DE LA SUBDIRECCIÓN DE PREVENCIÓN Y SEGUIMIENTO EN EL DIAGNOSTICO Y ORIENTACIÓN A LOS CONFLICTOS QUE SE PRESENTEN EN LAS ÁREAS SUSCEPTIBLES DE OCUPACIÓN ILEGAL</t>
  </si>
  <si>
    <t>DIANA CAROLINA GOMEZ ALVAREZ</t>
  </si>
  <si>
    <t>SERGIO ALEJANDRO AVELLA FIGUEROA</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</si>
  <si>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</si>
  <si>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JULY ELIZABETH SALAMANCA ROCHA</t>
  </si>
  <si>
    <t>JORGE DANIEL PAVAJEAU ORTIZ</t>
  </si>
  <si>
    <t>MARTHA PATRICIA TOVAR GONZALEZ</t>
  </si>
  <si>
    <t>INGRID YULIETH RUIZ LEMUS</t>
  </si>
  <si>
    <t>DUBAN ESNEIDER ROBERTO PINEDA</t>
  </si>
  <si>
    <t>FABIAN STEVEN MOSTACILLA LOSADA</t>
  </si>
  <si>
    <t>ANA ALEXANDRA CARDENAS TRIANA</t>
  </si>
  <si>
    <t>PRESTAR SERVICIOS PROFESIONALES ESPECIALIZADOS PARA APOYAR ACTIVIDADES DE TIPO FINANCIERO A LA SUBDIRECCIÓN DE PREVENCIÓN Y SEGUIMIENTO EN LAS ACTIVIDADES ORIENTADAS AL CONTROL DE PROYECTOS DE ENAJENACIÓN DE VIVIENDA Y MATRICULAS DE ARRENDAMIENTO DE VIVIENDA.</t>
  </si>
  <si>
    <t>ENY CONSTANZA TRUJILLO ESCOBAR</t>
  </si>
  <si>
    <t>MAGDA LORENA MUÑOZ MARIN</t>
  </si>
  <si>
    <t>WILLIAM ORLANDO RUIZ GOMEZ</t>
  </si>
  <si>
    <t>LUIS MIGUEL CELY SANCHEZ</t>
  </si>
  <si>
    <t>MARIA CAMILA BARRAGAN RODRIGUEZ</t>
  </si>
  <si>
    <t>HERNAN DARIO ENRIQUEZ SIERRA</t>
  </si>
  <si>
    <t>PRESTAR SERVICIOS PROFESIONALES PARA APOYAR ACTIVIDADES DE TIPO FINANCIERO A LA SUBDIRECCIÓN DE PREVENCIÓN Y SEGUIMIENTO EN ATENCIÓN AL CIUDADANO EN LAS SOLICITUDES DE ENAJENACIÓN DE VIVIENDA Y MATRICULAS DE ARRENDAMIENTO DE VIVIENDA</t>
  </si>
  <si>
    <t>LUIS FERNANDO HOLGUIN SUAREZ</t>
  </si>
  <si>
    <t>DIANA MARCELA CORREA ACERO</t>
  </si>
  <si>
    <t>PRESTAR SERVICIOS PROFESIONALES PARA APOYAR CONTABLEMENTE EL PROCESO DE COBRO PERSUASIVO Y DEPURACIÓN DE LA CARTERA POR SANCIONES IMPUESTAS A LOS INFRACTORES DE LAS NORMAS DE ENAJENACIÓN Y ARRENDAMIENTO DE INMUEBLES DESTINADOS A VIVIENDA</t>
  </si>
  <si>
    <t>JOHANA CATALINA CAMBEROS JEREZ</t>
  </si>
  <si>
    <t>PRESTAR SERVICIOS PROFESIONALES PARA APOYAR JURIDICAMENTE EN LA REVISIÓN Y SUSTANCIACIÓN DE LOS ACTOS ADMINISTRATIVOS EXPEDIDOS POR LA SUBDIRECCIÓN DE INVESTIGACIONES Y CONTROL DE VIVIENDA</t>
  </si>
  <si>
    <t>ADRIANA ISABEL SANDOVAL OTALORA</t>
  </si>
  <si>
    <t>CARLOS HERNAN GALAN LOPEZ</t>
  </si>
  <si>
    <t>CRISTIAN ANDRES TORRES CASALLAS</t>
  </si>
  <si>
    <t>INGRID CAROLINA MENDEZ CRUZ</t>
  </si>
  <si>
    <t>JHONNATAN ALEXIS ESPITIA AGUILAR</t>
  </si>
  <si>
    <t>JESSICA PATRICIA RODRIGUEZ ARIZA</t>
  </si>
  <si>
    <t>JOHANA CAROLINA MANCIPE LUGO</t>
  </si>
  <si>
    <t>JENNY MARITZA BARRERA SUAREZ</t>
  </si>
  <si>
    <t>YENIFFER PAOLA MATTA REYES</t>
  </si>
  <si>
    <t>MAYRA ALEJANDRA JAIME ARIAS</t>
  </si>
  <si>
    <t>EDWIN YAMID ORTIZ SALAS</t>
  </si>
  <si>
    <t>ANA LORENA DANDERINO TORRES</t>
  </si>
  <si>
    <t>PRESTAR SERVICIOS DE APOYO A LA GESTION EN EL DESARROLLO DE ACTIVIDADES DE CARÁCTER ADMINISTRATIVO Y APOYO EN EL SEGUIMIENTO Y DE RESPUESTA A SOLICITUDES QUE SE ADELANTAN EN LA SUBSECRETARIA DE INSPECCION VIGILANCIA Y CONTROL DE VIVIENDA</t>
  </si>
  <si>
    <t>MARIA CAROLINA RUEDA PEREZ</t>
  </si>
  <si>
    <t>DANIELA ALEXANDRA MAYORGA ROBAYO</t>
  </si>
  <si>
    <t>JONATAN STEVEN VASQUEZ FRANCO</t>
  </si>
  <si>
    <t>PRESTAR SERVICIOS DE APOYO A LA GESTIÓN PARA BRINDAR APOYO EN ACTIVIDADES OPERATIVAS EN LA SUBDIRECCIÓN DE INVESTIGACIONES Y CONTROL DE VIVIENDA</t>
  </si>
  <si>
    <t>NANCY MERY VILLARREAL HERNANDEZ</t>
  </si>
  <si>
    <t>DIEGO ALEJANDRO NARANJO NIETO</t>
  </si>
  <si>
    <t>EDWIN JOSE SANTAMARIA ARIZA</t>
  </si>
  <si>
    <t>PRESTAR SERVICIOS PROFESIONALES PARA APOYAR TECNICAMENTE LA SUSTANCIACIÓN DE LAS INVESTIGACIONES ADMINISTRATIVAS RELACIONADAS CON LA  ENAJENACIÓN Y ARRENDAMIENTO DE VIVIENDA</t>
  </si>
  <si>
    <t>ANDREA JOHANA NIÑO ACUÑA</t>
  </si>
  <si>
    <t>EDWIN ALEXANDER SUAREZ LEON</t>
  </si>
  <si>
    <t>GHEINER SAUL CARDENAS MANZANARES</t>
  </si>
  <si>
    <t>DIEGO ARMANDO RODRIGUEZ PANQUEVA</t>
  </si>
  <si>
    <t>JOHN ALEXANDER VALBUENA DIAZ</t>
  </si>
  <si>
    <t>LEIDY VIVIANA BELTRAN PINZON</t>
  </si>
  <si>
    <t>JAVIER ALBERTO SOTO OJEDA</t>
  </si>
  <si>
    <t>NATALY ANDREA SALAZAR LADINO</t>
  </si>
  <si>
    <t>JAIRO DAVID CASTILLO ROBAYO</t>
  </si>
  <si>
    <t>CLAUDIA PATRICIA ARIAS ROJAS</t>
  </si>
  <si>
    <t>EDWIN ARIEL ULLOA CALVO</t>
  </si>
  <si>
    <t>MARIA ALEJANDRA GOMEZ GALEANO</t>
  </si>
  <si>
    <t>SARA LUCIA GARCIA CABRALES</t>
  </si>
  <si>
    <t>JENNY PAOLA LOZANO LOZANO</t>
  </si>
  <si>
    <t>MARIA ALEXANDRA CORTES RINCON</t>
  </si>
  <si>
    <t>CINDY LORENA MORA RODRIGUEZ</t>
  </si>
  <si>
    <t>OSCAR ANDRES ROBAYO CASTELLANOS</t>
  </si>
  <si>
    <t>PRESTAR SERVICIOS PROFESIONALES PARA APOYAR JURIDICAMENTE LAS ACTIVIDADES ORIENTADAS AL CONTROL DE PROYECTOS DE ENAJENACIÓN DE VIVIENDA.</t>
  </si>
  <si>
    <t>DIANA MILENA GOMEZ BARAHONA</t>
  </si>
  <si>
    <t>CARLOS ARTURO BENAVIDES CASTRILLON</t>
  </si>
  <si>
    <t>KAREN LUCIA CAMARGO DE LA HOZ</t>
  </si>
  <si>
    <t>DIEGO MAURICIO PALACIO RODRIGUEZ</t>
  </si>
  <si>
    <t>JULIETH YICELA ROJAS MARTINEZ</t>
  </si>
  <si>
    <t>OSCAR FABIAN MARTINEZ CARRILLO</t>
  </si>
  <si>
    <t>JUAN DIEGO CHAMORRO SEPULVEDA</t>
  </si>
  <si>
    <t>LAURA ANDREA ZARAZA MARTINEZ</t>
  </si>
  <si>
    <t>JULIAN ARMANDO DIAZ SALAMANCA</t>
  </si>
  <si>
    <t>DAVID LEONARDO BENAVIDES NIÑO</t>
  </si>
  <si>
    <t>JULIO CESAR BUITRAGO VARGAS</t>
  </si>
  <si>
    <t>YEISSON FERNANDO ORTIZ SABOGAL</t>
  </si>
  <si>
    <t>CAMILO HERNANDO GOMEZ CARDENAS</t>
  </si>
  <si>
    <t>DIEGO ALEXANDER PRIETO RINCON</t>
  </si>
  <si>
    <t>EDNA JOHANA MARTINEZ MUÑOZ</t>
  </si>
  <si>
    <t>DIANA PATRICIA RODRIGUEZ OSORIO</t>
  </si>
  <si>
    <t>JUAN GILBERTO LINARES BUSTOS</t>
  </si>
  <si>
    <t>DIANA CAROLINA ACOSTA SANTAMARIA</t>
  </si>
  <si>
    <t>JULIO CESAR BENAVIDES CARRANZA</t>
  </si>
  <si>
    <t>LINDA KATERINNE CASTAÑEDA DAZA</t>
  </si>
  <si>
    <t>BERTHA LUCIA GOMEZ MORENO</t>
  </si>
  <si>
    <t>FRANCISCO JAVIER CONTRERAS ZAMBRANO</t>
  </si>
  <si>
    <t>LUIS HANDERSON MOTTA ESCALANTE</t>
  </si>
  <si>
    <t>KHAANKO NORBERTO RUIZ RODRIGUEZ</t>
  </si>
  <si>
    <t>JUAN CARLOS LOZANO MAHECHA</t>
  </si>
  <si>
    <t>CHRISTIAN DAVID OSORIO PIZA</t>
  </si>
  <si>
    <t>GIOHANA CATARINE GONZALEZ TURIZO</t>
  </si>
  <si>
    <t>SANDRA LORENA SANCHEZ OSPINA</t>
  </si>
  <si>
    <t>DIEGO DAVID MARIN PIMIENTO</t>
  </si>
  <si>
    <t>GISELA PAOLA LABRADOR ARAUJO</t>
  </si>
  <si>
    <t>PRESTAR SERVICIOS PROFESIONALES PARA APOYAR TECNICAMENTE A LA SUBDIRECCIÓN DE PREVENCIÓN Y SEGUIMIENTO EN LAS ACTIVIDADES ORIENTADAS AL CONTROL DE PROYECTOS DE ENAJENACIÓN DE VIVIENDA</t>
  </si>
  <si>
    <t>JENNY ROCIO CHAVES ROSERO</t>
  </si>
  <si>
    <t>JAVIER OSWALDO MORA TAPIERO</t>
  </si>
  <si>
    <t>DANIEL ALBERTO MARIN TORRES</t>
  </si>
  <si>
    <t>ANDREA NATHALIA CRUZ CHAPARRO</t>
  </si>
  <si>
    <t>CLAUDIA PATRICIA TRIVIÑO ROJAS</t>
  </si>
  <si>
    <t>DEISY CATALINA NIÑO MORANTES</t>
  </si>
  <si>
    <t>DAVID ANDRES GRAJALES MARIN</t>
  </si>
  <si>
    <t>CESAR AUGUSTO RAMIREZ CAVIEDES</t>
  </si>
  <si>
    <t>JUNIOR EDUARDO BENITEZ SANCHEZ</t>
  </si>
  <si>
    <t>JULIAN FELIPE BONILLA MORENO</t>
  </si>
  <si>
    <t>LEONARDO ANDRES SANTANA CABALLERO</t>
  </si>
  <si>
    <t>LAURA STEFANNY GARAY CASTELLANOS</t>
  </si>
  <si>
    <t>SANDRA BIBIANA RINCON VARGAS</t>
  </si>
  <si>
    <t>NESTOR WILSON VANEGAS VANEGAS</t>
  </si>
  <si>
    <t>YENI CATHERINE PUENTES REYNA</t>
  </si>
  <si>
    <t>JAIME ALBERTO FERRO BUITRAGO</t>
  </si>
  <si>
    <t>JEYMMY JHOANA ACOSTA VIVAS</t>
  </si>
  <si>
    <t>LUIS CARLOS AVELLANEDA PRECIADO</t>
  </si>
  <si>
    <t>HUGO MATEO RAMIREZ MOLINA</t>
  </si>
  <si>
    <t>DIANA CAROLINA TAVERA PINZON</t>
  </si>
  <si>
    <t>CARLOS ANDRES PINZON GARZON</t>
  </si>
  <si>
    <t>PAULA ANDREA BASTO MONROY</t>
  </si>
  <si>
    <t>SANDRA PATRICIA VILLAMOR BUITRAGO</t>
  </si>
  <si>
    <t>SONIA MILENA PORTILLO OSORIO</t>
  </si>
  <si>
    <t>BELLANITH PAULINA VARGAS GARZON</t>
  </si>
  <si>
    <t>MARIA FERNANDA CORAL FERNANDEZ</t>
  </si>
  <si>
    <t>MAIVEL DANIELA VELASQUEZ RICO</t>
  </si>
  <si>
    <t>PRESTAR SERVICIOS PROFESIONALES PARA APOYAR TECNICAMENTE A LA SUBDIRECCIÓN DE PREVENCIÓN Y SEGUIMIENTO EN LAS ACTIVIDADES DE MONITOREO DE LAS AREAS SUSCEPTIBLES DE OCUPACIÓN ILEGAL Y EN LA PREVENCIÓN DE DESARROLLOS ILEGALES EN EL DISTRITO CAPITAL</t>
  </si>
  <si>
    <t>DIEGO ALEJANDRO VERA MONROY</t>
  </si>
  <si>
    <t>CATHERIN ANDREA ALVAREZ HERNANDEZ</t>
  </si>
  <si>
    <t>WILSON DAVID LOPEZ GRANADA</t>
  </si>
  <si>
    <t>LUIS ALEJANDRO FAJARDO RAMIREZ</t>
  </si>
  <si>
    <t>JESSICA PAOLA LEON SUAREZ</t>
  </si>
  <si>
    <t>GLORIA STELLA PAEZ MURCIA</t>
  </si>
  <si>
    <t>DIEGO FERNANDO HIDALGO MALDONADO</t>
  </si>
  <si>
    <t>ALVARO JASON ACOSTA PEREZ</t>
  </si>
  <si>
    <t>JOSE MANUEL ALARCON VILLAR</t>
  </si>
  <si>
    <t>CHRISTIAN SEBASTIAN QUIÑONES CORTES</t>
  </si>
  <si>
    <t>LUIS RAMON BALLEN CASTILLO</t>
  </si>
  <si>
    <t>DONALDO DONALDO VANEGAS PALACIO</t>
  </si>
  <si>
    <t>DANIEL ESTEBAN ALARCON ROBLES</t>
  </si>
  <si>
    <t>DIEGO FELIPE LOPEZ RODRIGUEZ</t>
  </si>
  <si>
    <t>JOHN ENMANUEL RAMIREZ PEÑA</t>
  </si>
  <si>
    <t>LAURA MARCELA BUITRAGO HERRERA</t>
  </si>
  <si>
    <t>FREDI YECID MUNAR VERANO</t>
  </si>
  <si>
    <t>ALEX DIXON MOLINA GAVIRIA</t>
  </si>
  <si>
    <t>YEISSON YAZETH BARAJAS GONZALEZ</t>
  </si>
  <si>
    <t>JULIAN ANDRES ASCANIO RODRIGUEZ</t>
  </si>
  <si>
    <t>PRESTAR SERVICIOS DE APOYO A LA GESTIÓN EN EL DESARROLLO DE ACTIVIDADES DE CARÁCTER ADMINISTRATIVO RELACIONADAS CON EL CONTROL DE VIVIENDA.</t>
  </si>
  <si>
    <t>JUAN MANUEL FORERO VARELA</t>
  </si>
  <si>
    <t>LUCERO ANDREA CONTRERAS HURTADO</t>
  </si>
  <si>
    <t>LAURA VIVIANA GOMEZ SIERRA</t>
  </si>
  <si>
    <t>DIANA CAROLINA GONZALEZ CANCELADO</t>
  </si>
  <si>
    <t>YULLI CATHERIN CARDENAS MALAVER</t>
  </si>
  <si>
    <t>KAREN ROCIO FORERO GARAVITO</t>
  </si>
  <si>
    <t>EMPRESA DE TELECOMUNICACIONES DE BOGOTÁ S.A. E.S.P. - ETB S.A. ESP</t>
  </si>
  <si>
    <t>PRESTAR SERVICIOS DE APOYO A LA GESTIÓN EN EL DESARROLLO DE ACTIVIDADES DE CARÁCTER ADMINISTRATIVO RELACIONADAS CON EL CONTROL DE VIVIENDA</t>
  </si>
  <si>
    <t>YULY TATIANA SILVA ESPINEL</t>
  </si>
  <si>
    <t>MARIA CATALINA RODRIGUEZ PALACIOS</t>
  </si>
  <si>
    <t>ISMAEL ANTONIO RAMIREZ CAMARGO</t>
  </si>
  <si>
    <t>LAURA ALEJANDRA CARRANZA CARVAJAL</t>
  </si>
  <si>
    <t>LAURA VANESSA BOLAÑOS LOZANO</t>
  </si>
  <si>
    <t>SANDRA DULEIDY BERMUDEZ MARTINEZ</t>
  </si>
  <si>
    <t>BELKY YUDANEE FERRER SANTANA</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</si>
  <si>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</si>
  <si>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INVERSION</t>
  </si>
  <si>
    <t>FUNCIONAMIENTO</t>
  </si>
  <si>
    <t>ROSA ANGELICA DE JESUS ALVAREZ JIMENEZ</t>
  </si>
  <si>
    <t>MARIA ELENA MEJIA QUINTANILLA</t>
  </si>
  <si>
    <t>YUMMAY DURLEY LONDOÑO SANCHEZ</t>
  </si>
  <si>
    <t>FRANCIA HELENA VARGAS BOLIVAR</t>
  </si>
  <si>
    <t>DAVID FERNANDO VERA MARULANDA</t>
  </si>
  <si>
    <t>SANDRA LILIANA ERAZO ISRAEL</t>
  </si>
  <si>
    <t>JUAN DAVID MARROQUIN LADINO</t>
  </si>
  <si>
    <t>MARIA INES MEJIA PEÑARANDA</t>
  </si>
  <si>
    <t>MARIA CAMILA PINZON CABRERA</t>
  </si>
  <si>
    <t>HECTOR FABIAN GRAJALES RIOS</t>
  </si>
  <si>
    <t>JORGE IVAN GARZON PINZON</t>
  </si>
  <si>
    <t>JOSE DUBERNEY ARANZAZU CORREA</t>
  </si>
  <si>
    <t>LUZ MARINA CRUZ RAMIREZ</t>
  </si>
  <si>
    <t>OSCAR GIOVANNY BALAGUERA MORA</t>
  </si>
  <si>
    <t>MARY CAROLINA SALAZAR PENAGOS</t>
  </si>
  <si>
    <t>IGNACIO ANDRES VALENCIA CARVAJAL</t>
  </si>
  <si>
    <t>DIEGO ANDRES BELTRAN BURGOS</t>
  </si>
  <si>
    <t>LUISA FERNANDA GOMEZ NOREÑA</t>
  </si>
  <si>
    <t>RENE ALEJANDRO SANCHEZ PRIETO</t>
  </si>
  <si>
    <t>SANDRA MILENA GUZMAN GUIO</t>
  </si>
  <si>
    <t>MAURICIO ZAMIR GONZALEZ ALFARO</t>
  </si>
  <si>
    <t>MIGUEL SAVIER DUCUARA VERA</t>
  </si>
  <si>
    <t>CRISTIAN RODRIGO BOLAÑOS SOLARTE</t>
  </si>
  <si>
    <t>MARIA DE LOS ANGELES VILLAMIZAR GUAQUETA</t>
  </si>
  <si>
    <t>INDIRA BELIZA GOENAGA ARIZA</t>
  </si>
  <si>
    <t>YUDY CAROLINA MUÑOZ PRECIADO</t>
  </si>
  <si>
    <t>MANUEL ENRIQUE OTERO GONZALEZ</t>
  </si>
  <si>
    <t>YEYMY MABEL CUBILLOS AVILA</t>
  </si>
  <si>
    <t>LINA ANDREA ROJAS ANGARITA</t>
  </si>
  <si>
    <t>KARL HEINZ SKINNER MALDONADO</t>
  </si>
  <si>
    <t>JULIO CESAR VEGA ANGARITA</t>
  </si>
  <si>
    <t>MARIA ALEJANDRA RODRIGUEZ SANCHEZ</t>
  </si>
  <si>
    <t>KAROL VANESSA MARROQUIN TRIANA</t>
  </si>
  <si>
    <t>JUAN PABLO CABEZAS CASTRO</t>
  </si>
  <si>
    <t>ANGY LEONOR PRIETO CORREDOR</t>
  </si>
  <si>
    <t>EDGAR ENRIQUE HUERTAS HURTADO</t>
  </si>
  <si>
    <t>ADRIANA LUCIA RODRIGUEZ ESPITIA</t>
  </si>
  <si>
    <t>ALVARO ERNESTO NAVAS WALTEROS</t>
  </si>
  <si>
    <t>CLAUDIA MARCELA LONDOÑO LOPEZ</t>
  </si>
  <si>
    <t>JULIO MIGUEL SILVA SALAMANCA</t>
  </si>
  <si>
    <t>LUZ ANGELA ROJAS MURCIA</t>
  </si>
  <si>
    <t>MIRYAN CRISTINA PARRA DUQUE</t>
  </si>
  <si>
    <t>JAIME ALBERTO ESTRADA ARBELAEZ</t>
  </si>
  <si>
    <t>ANGELICA ANDREA MUNEVAR RODRIGUEZ</t>
  </si>
  <si>
    <t>FABIOLA ANDREA RODRIGUEZ ESQUIVEL</t>
  </si>
  <si>
    <t>YECSI MILENA LINARES RODRIGUEZ</t>
  </si>
  <si>
    <t>DIEGO LEONARDO GARZON ARENAS</t>
  </si>
  <si>
    <t>HUGO RENATO RUA RODRIGUEZ</t>
  </si>
  <si>
    <t>GINNA MERCEDES TORO VALLEJOS</t>
  </si>
  <si>
    <t>LEIDY TATIANA ROMERO ABRIL</t>
  </si>
  <si>
    <t>LAURA CATALINA MOLANO DIAZ</t>
  </si>
  <si>
    <t>SAMUEL EDUARDO MEZA MORENO</t>
  </si>
  <si>
    <t>DIEGO FERNANDO NEUTA NIÑO</t>
  </si>
  <si>
    <t>XIMENA PIEDAD AGUILLON MAYORGA</t>
  </si>
  <si>
    <t>LEYDI TATIANA RAMIREZ SUAREZ</t>
  </si>
  <si>
    <t>LEONARDO ANDRES GUTIERREZ LEON</t>
  </si>
  <si>
    <t>ALBERT DANIEL RAMIREZ ROBAYO</t>
  </si>
  <si>
    <t>PRESTAR SERVICIOS DE APOYO A LA GESTIÓN EN LAS ACTIVIDADES DE GESTIÓN DOCUMENTAL Y DIGITALIZACIÓN DE DOCUMENTOS DE LA SUBDIRECCIÓN DE INVESTIGACIONES Y CONTROL DE VIVIENDA.</t>
  </si>
  <si>
    <t>MARIA FERNANDA DEL SOCORRO CHACON VALDERRAMA</t>
  </si>
  <si>
    <t>MARIA CAMILA TRIANA MORENO</t>
  </si>
  <si>
    <t>NELLY BETSABE DIAZ GUERRERO</t>
  </si>
  <si>
    <t>OMAR ELIECER MORENO VERA</t>
  </si>
  <si>
    <t>HILDA MERCEDES SIMBAQUEVA POVEDA</t>
  </si>
  <si>
    <t>FABIAN EDUARDO ESPINEL QUINTERO</t>
  </si>
  <si>
    <t>ANDREA JULIETH PAVA GOMEZ</t>
  </si>
  <si>
    <t>ELIANA PATRICIA RUBIO CONDE</t>
  </si>
  <si>
    <t>MARIA CLAUDIA ORTEGA REYES</t>
  </si>
  <si>
    <t>DIANA CAROLINA POSADA RODRIGUEZ</t>
  </si>
  <si>
    <t>PRESTAR SUS SERVICIOS PROFESIONALES PARA BRINDAR APOYO JURÍDICO, CONSOLIDACIÓN, REVISIÓN Y SEGUIMIENTO DE LOS PROCESOS QUE DEN CUMPLIMIENTO A LOS OBJETIVOS MISIONALES DE LA SUBSECRETARÍA DE INSPECCIÓN, VIGILANCIA Y CONTROL DE VIVIENDA</t>
  </si>
  <si>
    <t>ROSARIO FERNANDEZ DE SOTO POMBO</t>
  </si>
  <si>
    <t>ROSA CAROLINA CORAL QUIROZ</t>
  </si>
  <si>
    <t>CRISTIAN MAURICIO NOVOA CALLEJAS</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</si>
  <si>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</si>
  <si>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FECHA DE INICIO</t>
  </si>
  <si>
    <t>CANTIDAD DE ADICIONES</t>
  </si>
  <si>
    <t>VALOR DE LAS ADICIONES</t>
  </si>
  <si>
    <t>Porcentaje de Ejecución</t>
  </si>
  <si>
    <t>Recursos totales desembolsados o pagados</t>
  </si>
  <si>
    <t>Recursos pendientes de ejecutar</t>
  </si>
  <si>
    <t>PAULA ALEJANDRA NIETO MEJIA</t>
  </si>
  <si>
    <t>LUIS ANDRES PEDRAZA GORDO</t>
  </si>
  <si>
    <t>DERLY YADIRA BASTIDAS BOGOTA</t>
  </si>
  <si>
    <t>ANGELICA MARIA JENNIFER DEMETRIO ROMERO</t>
  </si>
  <si>
    <t>ANA JUDITH ABREU MURCIA</t>
  </si>
  <si>
    <t>GABRIEL HERNANDO ARDILA ASSMUS</t>
  </si>
  <si>
    <t>KEVIN SANTIAGO GOMEZ CASTRO</t>
  </si>
  <si>
    <t>FRANCY DEL PILAR ROMERO DIAZ</t>
  </si>
  <si>
    <t>CARLOS ARTURO ARENAS DURAN</t>
  </si>
  <si>
    <t>IVAN DARIO JARA VILLALBA</t>
  </si>
  <si>
    <t>PRESTAR SERVICIOS PROFESIONALES PARA APOYAR JURÍDICAMENTE LOS PROCESOS DE INTERVENCIÓN QUE SE ADELANTAN CON OCASIÓN DE LA INSPECCIÓN, VIGILANCIA Y CONTROL</t>
  </si>
  <si>
    <t>PRESTAR SERVICIOS PROFESIONALES PARA EL DESARROLLO Y/O ACTUALIZACIÓN DE LAS INTERFACES DE USUARIO Y DISEÑO DE EXPERIENCIA DE LA PLATAFORMA DE REALIZACIÓN DE TRÁMITES Y HERRAMIENTAS CONEXAS.</t>
  </si>
  <si>
    <t>PRESTAR SERVICIOS PROFESIONALES PARA APOYAR LA ADMINISTRACIÓN DE LA PLATAFORMA DE VIRTUALIZACIÓN DE TRAMITES DE LA CADENA DE URBANISMO Y CONSTRUCCIÓN Y DESARROLLOS TECNOLÓGICOS SOBRE LA MISMA.</t>
  </si>
  <si>
    <t>ANA ZULEIMA BARRERO RODRIGUEZ</t>
  </si>
  <si>
    <t>YIRA ALEXANDRA MORANTE GOMEZ</t>
  </si>
  <si>
    <t>LEIDY DIANA CONSUELO GONZALEZ ROCHA</t>
  </si>
  <si>
    <t>JUAN CAMILO LOZANO CARREÑO</t>
  </si>
  <si>
    <t>EMMA CECILIA BAUTISTA IBARRA</t>
  </si>
  <si>
    <t>CAROLINA PAOLA JIMENEZ JIMENEZ</t>
  </si>
  <si>
    <t>MARIA CRISTINA PRIETO ARIAS</t>
  </si>
  <si>
    <t>CAMILO ERNESTO MONTOYA CESPEDES</t>
  </si>
  <si>
    <t>LEIDY ESPERANZA GUACANEME NUÑEZ</t>
  </si>
  <si>
    <t>CLAUDIA XIMENA CASTILLO SANTANA</t>
  </si>
  <si>
    <t>MARIA ALEJANDRA VILLOTA MARTINEZ</t>
  </si>
  <si>
    <t>CARLOS ALBERTO ZULUAGA BARRERO</t>
  </si>
  <si>
    <t>LAURA VALENTINA PEÑA PEÑA</t>
  </si>
  <si>
    <t>LUISA FERNANDA VARGAS PEREZ</t>
  </si>
  <si>
    <t>DANIEL OSWALDO GUERRERO OTERO</t>
  </si>
  <si>
    <t>SANDRA MILENA COBOS ANGULO</t>
  </si>
  <si>
    <t>WILLIAM ALEXANDER GOMEZ MUÑOZ</t>
  </si>
  <si>
    <t>FRANK DAVID BARRERA SANTOS</t>
  </si>
  <si>
    <t>MARTHA CECILIA ARRIOLA BECERRA</t>
  </si>
  <si>
    <t>ANGIE DANIELA TIRANO MARTINEZ</t>
  </si>
  <si>
    <t>ANDRES FELIPE HERRERA NIETO</t>
  </si>
  <si>
    <t>CINDY ALEJANDRA GONZALEZ DUQUE</t>
  </si>
  <si>
    <t>SANDRA MILENA PEREZ PATIÑO</t>
  </si>
  <si>
    <t>DIANA MARCELA SANCHEZ BERMUDEZ</t>
  </si>
  <si>
    <t>XIMENA BIBIANA QUIMBAYO GODOY</t>
  </si>
  <si>
    <t>HERMES ALEJANDRO TRIANA CALDERON</t>
  </si>
  <si>
    <t>JEISSON ORLANDO ZALDUA GARCES</t>
  </si>
  <si>
    <t>JUAN CARLOS MORA FIERRO</t>
  </si>
  <si>
    <t>DIEGO CAMILO BECERRA CHAPARRO</t>
  </si>
  <si>
    <t>ALBERTO JAVIER LAVERDE MANJARRES</t>
  </si>
  <si>
    <t>PRESTAR SERVICIOS PROFESIONALES EN DERECHO PARA APOYAR EN LA ESTRUCTURACIÓN, COORDINACIÓN Y SEGUIMIENTO DEL CUMPLIMIENTO DE NORMAS Y PUBLICACIÓN DE ACTOS Y ACTUACIONES ADMINISTRATIVAS A CARGO DE LA SUBSECRETARÍA JURÍDICA.</t>
  </si>
  <si>
    <t>MARIA FERNANDA PEREZ SIERRA</t>
  </si>
  <si>
    <t>HENRY ESTEBAN MEDINA BLANCO</t>
  </si>
  <si>
    <t>ERIKA ROCIO AVILA VELANDIA</t>
  </si>
  <si>
    <t>JHURLEY ALEXANDRA FONSECA RODRIGUEZ</t>
  </si>
  <si>
    <t>JOSE GABRIEL PERDOMO GUZMAN</t>
  </si>
  <si>
    <t>HECTOR ALEXANDER MARTINEZ SILVA</t>
  </si>
  <si>
    <t>OSCAR MAURICIO SANTIAGO RIVEROS</t>
  </si>
  <si>
    <t>JOHANN VLADIMIR VILLARREAL RODRIGUEZ</t>
  </si>
  <si>
    <t>SARA LUCIA CHARRY DELGADILLO</t>
  </si>
  <si>
    <t>FREDDY ALEJANDRO CUINTACO PRIETO</t>
  </si>
  <si>
    <t>MARIA IBETH MANRIQUE ZARATE</t>
  </si>
  <si>
    <t>CHRISTIAN CAMILO TORRES GUTIERREZ</t>
  </si>
  <si>
    <t>JOSE GUILLERMO ORJUELA ARDILA</t>
  </si>
  <si>
    <t>ANDRES FERNEY ARROYO HERRERA</t>
  </si>
  <si>
    <t>JORGE MAURICIO NUÑEZ CORTES</t>
  </si>
  <si>
    <t>IVAN GABRIEL PACHON GALVIS</t>
  </si>
  <si>
    <t>BRAYAN STYVEN PINZON FLOREZ</t>
  </si>
  <si>
    <t>PRESTAR SERVICIOS PROFESIONALES PARA APOYAR LA GESTIÓN Y ARTICULACIÓN DE LA INFORMACIÓN REQUERIDA EN EL MARCO DE LA ESTRATEGIA DE RELACIONAMIENTO CON LOS ENTES DE CONTROL DE LA SECRETARÍA DISTRITAL DEL HÁBITAT.</t>
  </si>
  <si>
    <t>PRESTAR SERVICIOS PROFESIONALES PARA APOYAR LA EJECUCIÓN, SEGUIMIENTO Y EVALUACIÓN DE LAS ACTIVIDADES DE GESTIÓN DEL TALENTO HUMANO Y EL PLAN DE CAPACITACIÓN INSTITUCIONAL DE LA SECRETARÍA DISTRITAL DEL HÁBITAT.</t>
  </si>
  <si>
    <t>PRESTAR SERVICIOS DE APOYO A LA GESTIÓN EN TEMAS ADMINISTRATIVOS Y OPERATIVOS QUE SE REQUIERAN PARA EL CUMPLIMIENTO DE LAS ACTIVIDADES A CARGO DE LA SUBSECRETARÍA JURÍDICA.</t>
  </si>
  <si>
    <t>PRESTAR SERVICIOS PROFESIONALES PARA BRINDAR APOYO ADMINISTRATIVO EN LA GESTIÓN DE TRÁMITES PARA PROMOVER LA INICIACIÓN DE VIVIENDAS VIS Y VIP EN BOGOTÁ BAJO EL ESQUEMA DE MESA DE SOLUCIONES.</t>
  </si>
  <si>
    <t>PRESTAR SERVICIOS DE APOYO A LA SDHT CON LAS ACTIVIDADES DE MANTENIMIENTO PREVENTIVO Y CORRECTIVO DE LA INFRAESTRUCTURA FISICA DE LAS DIFERENTES SEDES DONDE FUNCIONA LA ENTIDAD.</t>
  </si>
  <si>
    <t>PRESTAR SERVICIOS PROFESIONALES PARA APOYAR EL SEGUIMIENTO A REQUERIMIENTOS Y EL LEVANTAMIENTO DE INFORMACIÓN PARA DESARROLLOS TECNOLÓGICOS Y PRUEBAS QUE REQUIERA LA PLATAFORMA DE VIRTUALIZACIÓN DE TRAMITES DE LA CADENA DE URBANISMO Y CONSTRUCCIÓN.</t>
  </si>
  <si>
    <t>PRESTAR SERVICIOS PROFESIONALES PARA APOYAR LA COORDINACIÓN Y ARTICULACIÓN INTERINSTITUCIONAL PARA LA IMPLEMENTACIÓN DEL PROYECTO PILOTO “PLAN TERRAZAS”</t>
  </si>
  <si>
    <t>PRESTAR SERVICIOS PROFESIONALES PARA APOYAR EL PROCESAMIENTO Y ANÁLISIS DE INFORMACIÓN ESPACIAL E INDICADORES PARA LOS TEMAS RELACIONADOS CON LA VIVIENDA EN EL MARCO DE LA POLÍTICA DE GESTIÓN INTEGRAL DEL HÁBITAT, INSTRUMENTOS DE PLANEACIÓN Y PDD DE BOGOTÁ.</t>
  </si>
  <si>
    <t>PRESTAR SERVICIOS PROFESIONALES PARA LA DEFINICIÓN Y GESTIÓN EN EL DESARROLLO DE SISTEMAS DE INFORMACIÓN Y DE ARQUITECTURA DE SOFTWARE DE LA ENTIDAD</t>
  </si>
  <si>
    <t>PRESTAR SERVICIOS PROFESIONALES PARA GESTIONAR EL DESARROLLO DEL MODELO DE SEGURIDAD Y PRIVACIDAD DE LA INFORMACIÓN DE LA SDHT Y SEGURIDAD DIGITAL.</t>
  </si>
  <si>
    <t>PRESTAR SERVICIOS PROFESIONALES PARA ORIENTAR LA FORMULACIÓN, IMPLEMENTACIÓN, EJECUCIÓN Y SEGUIMIENTO DE LAS ACCIONES DERIVADAS DEL PLAN ESTRATÉGICO SECTORIAL DE PARTICIPACIÓN, ASÍ COMO DE LAS ESTRATEGIAS DE GESTIÓN SOCIAL, E INNOVACIÓN SOCIAL A PARTIR DE LA ARTICULACIÓN CON LAS DEMÁS DEPENDENCIAS DE LA ENTIDAD Y ENTIDADES DEL SECTOR.</t>
  </si>
  <si>
    <t>PRESTAR SERVICIOS PROFESIONALES ESPECIALIZADOS PARA ASESORAR EL DESARROLLO DE LAS ACTIVIDADES PROPIAS DE LA SUBDIRECCIÓN ADMINISTRATIVA DE LA SECRETARIA DISTRITAL DEL HABITAT</t>
  </si>
  <si>
    <t>PRESTAR SERVICIOS PROFESIONALES DE APOYO EN LOS PROCESOS ADMINISTRATIVOS DE LA SUBDIRECCIÓN ADMINISTRATIVA</t>
  </si>
  <si>
    <t>PRESTAR SERVICIOS PROFESIONALES PARA APOYAR LA EJECUCIÓN, SEGUIMIENTO Y EVALUACIÓN DE LAS ACTIVIDADES DE GESTIÓN DEL TALENTO HUMANO Y EL PLAN DE BIENESTAR E INCENTIVOS DE LA SECRETARÍA DISTRITAL DEL HÁBITAT.</t>
  </si>
  <si>
    <t>PRESTAR SERVICIOS PROFESIONALES EN LA EJECUCIÓN, SEGUIMIENTO, EVALUACIÓN Y CONTROL AL SISTEMA DE SEGURIDAD Y SALUD EN EL TRABAJO SG-SST Y AL PLAN ANUAL DE SEGURIDAD Y SALUD EN EL TRABAJO.</t>
  </si>
  <si>
    <t>PRESTAR SERVICIOS PROFESIONALES PARA APOYAR EL DESARROLLO DE LAS ACTIVIDADES PROPIAS DE LA SUBDIRECCIÓN ADMINISTRATIVA DE LA SECRETARIA DISTRITAL DEL HABITAT</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</si>
  <si>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</si>
  <si>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PRESTAR SERVICIOS PROFESIONALES PARA BRINDAR APOYO EN LA ACTUALIZACIÓN, IMPLEMENTACIÓN Y SEGUIMIENTO DE LOS PROCESOS Y PROCEDIMIENTOS DEL MODELO INTEGRADO DE PLANEACIÓN Y GESTIÓN – MIPG, EN EL MARCO DEL MEJORAMIENTO INTEGRAL DE ACUERDO CON LOS LINEAMIENTOS ESTABLECIDOS EN LA SECRETARÍA DISTRITAL DEL HÁBITAT.</t>
  </si>
  <si>
    <t>PRESTAR SERVICIOS DE APOYO OPERATIVO Y DE SOPORTE EN GENERAL AL PROCESO DE GESTIÓN TECNOLÓGICA DE LA SUBSECRETARÍA DE GESTIÓN CORPORATIVA</t>
  </si>
  <si>
    <t>PRESTAR SERVICIOS PROFESIONALES PARA DESARROLLAR LABORES ADMINISTRATIVAS, FINANCIERAS Y LOGISTICAS REQUERIDAS EN EL PROCESO DE BIENES, SERVICIOS E INFRAESTRUCTURA DE LA SUBDIRECCIÓN ADMINISTRATIVA DE LA SDHT.</t>
  </si>
  <si>
    <t>PRESTAR SERVICIOS DE APOYO A LA GESTIÓN EN ASPECTOS ADMINISTRATIVOS Y JURÍDICOS DE LOS PROCESOS A CARGO DE LA SUBSECRETARÍA DE GESTIÓN CORPORATIVA.</t>
  </si>
  <si>
    <t>PRESTAR SERVICIOS PROFESIONALES PARA ELABORAR Y REVISAR LOS ESTUDIOS URBANÍSTICOS Y AMBIENTALES NECESARIOS PARA LA FORMULACIÓN E IMPLEMENTACIÓN DE LA ESTRATEGIA INTEGRAL DE REVITALIZACIÓN, Y LOS DEMÁS PROYECTOS PRIORIZADOS POR LA SUBDIRECCIÓN DE OPERACIONES.</t>
  </si>
  <si>
    <t>PRESTAR SERVICIOS PROFESIONALES EN DERECHO PARA APOYAR ACTIVIDADES RELACIONADAS CON LA DEFENSA JUDICIAL Y EXTRAJUDICIAL DE LA SECRETARÍA DISTRITAL DEL HÁBITAT.</t>
  </si>
  <si>
    <t>PRESTAR SERVICIOS PROFESIONALES EN DERECHO PARA APOYAR ASUNTOS RELACIONADOS CON LA DEFENSA JUDICIAL Y EXTRAJUDICIAL DE LA SECRETARIA DISTRITAL DEL HABITAT.</t>
  </si>
  <si>
    <t>PRESTAR SERVICIOS DE APOYO A LA GESTIÓN EN EL TRÁMITE DE NOTIFICACIÓN, PUBLICACIÓN, SEGUIMIENTO Y ASUNTOS ADMINISTRATIVOS A CARGO DE LA SUBSECRETARÍA JURÍDICA.</t>
  </si>
  <si>
    <t>PRESTAR SERVICIOS DE APOYO A LA GESTIÓN PARA BRINDAR ATENCIÓN EFECTIVA A LA CIUDADANÍA SOBRE LOS TRÁMITES FINANCIEROS, JURÍDICOS Y TÉCNICOS RELACIONADOS CON LAS ACTIVIDADES DE ENAJENACIÓN Y ARRENDAMIENTO DE VIVIENDA EN EL DISTRITO CAPITAL</t>
  </si>
  <si>
    <t>PRESTAR SERVICIOS PROFESIONALES PARA BRINDAR SOPORTE A LA GESTIÓN SOCIAL Y EL RELACIONAMIENTO CON LAS COMUNIDADES EN EL SEGUIMIENTO A LAS OBRAS EJECUTADAS EN TERRITORIOS PRIORIZADOS PARA EL MEJORAMIENTO INTEGRAL POR LA SECRETARÍA DISTRITAL DEL HÁBITAT.</t>
  </si>
  <si>
    <t>PRESTAR SERVICIOS PROFESIONALES PARA APOYAR TÉCNICAMENTE LA REVISIÓN, SEGUIMIENTO Y CONTROL DE LOS PROYECTOS PRIORIZADOS POR LA SUBSECRETARÍA DE COORDINACIÓN OPERATIVA.</t>
  </si>
  <si>
    <t>PRESTAR SERVICIOS PROFESIONALES PARA APOYAR LA EJECUCIÓN Y CONTROL DE LOS PROCESOS ENMARCADOS EN EL PROGRAMA DE BANCO DISTRITAL DE MATERIALES DE LA SECRETARÍA DISTRITAL DEL HÁBITAT.</t>
  </si>
  <si>
    <t>PRESTAR SERVICIOS PROFESIONALES PARA APOYAR LA EJECUCIÓN DE LAS ACTIVIDADES DESARROLLADAS EN EL MARCO DE LA GESTIÓN DE TALENTO HUMANO DE LA SECRETARÍA DISTRITAL DEL HÁBITAT</t>
  </si>
  <si>
    <t>PRESTAR LOS SERVICIOS PROFESIONALES PARA APOYAR EL DESARROLLO DE LA LIQUIDACIÓN DE LA NÓMINA DE LA SECRETARÍA DISTRITAL DEL HÁBITAT.</t>
  </si>
  <si>
    <t>PRESTAR SERVICIOS PROFESIONALES PARA APOYAR LA GESTIÓN DE LAS ACTIVIDADES DE TALENTO HUMANO DE LA SECRETARÍA DISTRITAL DEL HÁBITAT, ASÍ COMO EFECTUAR LOS CONTROLES A LAS MISMAS</t>
  </si>
  <si>
    <t>PRESTAR SERVICIOS PROFESIONALES PARA APOYAR JURIDICAMENTE A LA SUBDIRECCIÓN DE PREVENCIÓN Y SEGUIMIENTO EN EL MONITOREO PARA LA PREVENCIÓN DE DESARROLLOS ILEGALES</t>
  </si>
  <si>
    <t>PRESTAR SERVICIOS PROFESIONALES PARA APOYAR LA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</si>
  <si>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</si>
  <si>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SERVICIOS PROFESIONALES PARA APOYAR EL SEGUIMIENTO, CONTROL Y ARTICULACIÓN DE LA INFORMACIÓN QUE SE REQUIERA EN EL MARCO DEL PROYECTO DE INVERSIÓN, ASI COMO LAS DEMÁS ACTUACIONES ADMINISTRATIVAS ENCOMENDADAS</t>
  </si>
  <si>
    <t>PRESTAR SERVICIOS PROFESIONALES PARA PROPORCIONAR APOYO JURÍDICO AL ÁREA DE TALENTO HUMANO EN LOS TEMAS RELACIONADOS CON LA GESTIÓN DE PERSONAL, ASÍ COMO APOYAR LA SUPERVISIÓN DE LOS CONTRATOS A CARGO DEL ÁREA.</t>
  </si>
  <si>
    <t>PRESTAR SERVICIOS PROFESIONALES PARA APOYAR EN LA REVISIÓN, ELABORACIÓN Y SEGUIMIENTO DE LAS ACTIVIDADES ADMINISTRATIVAS REQUERIDAS POR LA SUBDIRECCIÓN DE OPERACIONES.</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</si>
  <si>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</si>
  <si>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PARA ARTICULAR LA IMPLEMENTACIÓN Y SEGUIMIENTO DE LAS ESTRATEGIAS DE PARTICIPACIÓN DEL SECTOR HÁBITAT A NIVEL TERRITORIAL Y SU ARTICULACIÓN CON EL NIVEL DISTRITAL.</t>
  </si>
  <si>
    <t>PRESTAR SERVICIOS PROFESIONALES EN LA ADMINISTRACIÓN Y LA GESTIÓN DE LA ARQUITECTURA DE INFRAESTRUCTURA TECNOLÓGICA DE LA ENTIDAD.</t>
  </si>
  <si>
    <t>PRESTAR SERVICIOS PROFESIONALES PARA LA IMPLEMENTACIÓN DEL SISTEMA INTEGRADO DE GESTIÓN, EN EL MARCO DEL MODELO INTEGRADO DE PLANEACIÓN Y GESTION MIPG</t>
  </si>
  <si>
    <t>PRESTAR SERVICIOS PROFESIONALES PARA APOYAR JURIDICAMENTE LAS ACTIVIDADES ORIENTADAS A LA GESTIÓN JURÍDICA DEL AREA DE MONITOREO.</t>
  </si>
  <si>
    <t>PRESTAR SERVICIOS PROFESIONALES DE APOYO JURIDICO PARA SUSTANCIAR INVESTIGACIONES ADMINISTRATIVAS RELACIONADAS CON LA ENAJENACION Y ARRENDAMIENTO DE VIVIENDA.</t>
  </si>
  <si>
    <t>PRESTAR SERVICIOS PROFESIONALES PARA ELABORAR Y REVISAR LOS DOCUMENTOS NECESARIOS PARA EL SEGUIMIENTO A LA IMPLEMENTACIÓN DE LA POLÍTICA PÚBLICA DE RURALIDAD.</t>
  </si>
  <si>
    <t>PRESTAR SERVICIOS PROFESIONALES PARA LA GESTIÓN DE LA INTEROPERABILIDAD ENTRE LOS SISTEMAS DE INFORMACIÓN Y APOYO EN LA ARQUITECTURA DE SOFTWARE DE LA ENTIDAD.</t>
  </si>
  <si>
    <t>PRESTAR SERVICIOS PROFESIONALES PARA EL SOPORTE Y GESTIÓN DE LA CAPACIDAD DE LA INFRAESTRUCTURA TECNOLÓGICA</t>
  </si>
  <si>
    <t>PRESTAR SERVICIOS PROFESIONALES PARA BRINDAR APOYO EN LA RESOLUCION DE RECURSOS Y DEMAS ACTIVIDADES JURIDICAS RELACIONADAS CON LAS INVESTIGACIONES ADMINISTRATIVAS DE LA INSPECCION VIGILANCIA Y CONTROL DE VIVIENDA</t>
  </si>
  <si>
    <t>PRESTAR SERVICIOS PROFESIONALES PARA APOYAR TÉCNICAMENTE LA ELABORACIÓN Y REVISIÓN DE DOCUMENTOS DE SOPORTE NECESARIOS PARA LA SUPERVISIÓN DE LAS OBRAS DE LOS PROYECTOS PRIORIZADOS POR LA SUBDIRECCIÓN DE OPERACIONES.</t>
  </si>
  <si>
    <t>PRESTAR SERVICIOS PROFESIONALES PARA APOYAR JURIDICAMENTE A LA SUBDIRECCION DE INVESTIGACIONES Y CONTROL DE VIVIENDA EN LOS PROCESOS Y PROCEDIMIENTOS A CARGO DE ESTA SUBDIRECION Y LA SUSTANCIACION DE INVESTIGACIONES ADMINISTRATIVAS</t>
  </si>
  <si>
    <t>PRESTAR SERVICIOS PROFESIONALES DE SOPORTE AL SISTEMA DE CORRESPONDENCIA Y GESTIÓN DOCUMENTAL SIGA</t>
  </si>
  <si>
    <t>PRESTAR SERVICIOS PROFESIONALES PARA APOYAR LA EJECUCIÓN, SEGUIMIENTO Y EVALUACIÓN DE LAS ACTIVIDADES RELACIONADAS CON EL DESARROLLO DE TALENTO HUMANO DE LA SECRETARÍA DISTRITAL DEL HÁBITAT.</t>
  </si>
  <si>
    <t>PRESTAR SERVICIOS DE APOYO ADMINISTRATIVO EN LOS PROCESOS A CARGO DE TALENTO HUMANO DE LA SUBDIRECCIÓN ADMINISTRATIVA.</t>
  </si>
  <si>
    <t>PRESTAR SERVICIOS PROFESIONALES PARA IMPLEMENTAR LAS ESTRATEGIAS DE GESTIÓN SOCIAL Y TRABAJO PARTICIPATIVO CON LAS DISTINTAS COMUNIDADES Y/O POBLACIONES INVOLUCRADAS EN LA FORMULACIÓN E IMPLEMENTACIÓN DE LA ESTRATEGIA INTEGRAL DE REVITALIZACIÓN, Y LOS DEMÁS PROYECTOS PRIORIZADOS POR LA SUBDIRECCIÓN DE OPERACIONES.</t>
  </si>
  <si>
    <t>PRESTAR LOS SERVICIOS PROFESIONALES PARA APOYAR JURÍDICAMENTE EL PROCESO DE GESTIÓN DOCUMENTAL Y APOYAR LA ELABORACIÓN Y ACTUALIZACIÓN DE LOS INSTRUMENTOS ARCHIVÍSTICOS DE LA SECRETARÍA DISTRITAL DEL HÁBITAT</t>
  </si>
  <si>
    <t>RENOVACIÓN DE LICENCIAMIENTO Y SOPORTE TÉCNICO AL SOFTWARE CARTOGRÁFICO ARCGIS PROPIEDAD DE LA SECRETARÍA DISTRITAL DEL HÁBITAT</t>
  </si>
  <si>
    <t>ADQUIRIR SOLUCIÓN DE CORREO Y OFIMÁTICA PARA LA SDHT</t>
  </si>
  <si>
    <t>PRESTAR LOS SERVICIOS DE CONECTIVIDAD PARA LA SECRETARÍA DISTRITAL DEL HABITAT</t>
  </si>
  <si>
    <t>CONTRATAR LOS SERVICIOS DE ALOJAMIENTO DE INFRAESTRUCTURA TECNOLÓGICA EN UN CENTRO DE DATOS PARA LA SECRETARÍA DISTRITAL DEL HÁBITAT</t>
  </si>
  <si>
    <t>DIANA MARCELA PINZON REY</t>
  </si>
  <si>
    <t>PAOLA KATHERINE OTAVO APARICIO</t>
  </si>
  <si>
    <t>ANGELA PATRICIA MORENO TRUJILLO</t>
  </si>
  <si>
    <t>JESSICA ALEXANDRA HERRERA CUENCA</t>
  </si>
  <si>
    <t>IAN DAVID CASTILLO FLOREZ</t>
  </si>
  <si>
    <t>BLANCA SOFIA MUÑOZ COTERA</t>
  </si>
  <si>
    <t>LAURA ISABEL VILLA BENAVIDES</t>
  </si>
  <si>
    <t>KAREN STEFANI ESTUPIÑAN NIÑO</t>
  </si>
  <si>
    <t>LEYDI VIVIANA MUÑOZ VILLARRAGA</t>
  </si>
  <si>
    <t>MARIA FERNANDA HERNANDEZ CARDENAS</t>
  </si>
  <si>
    <t>JESSICA NATALIA DUARTE FIERRO</t>
  </si>
  <si>
    <t>SEBASTIAN RICARDO CARDENAS CUESTA</t>
  </si>
  <si>
    <t>YILMAR YEISSON TORRES BENITEZ</t>
  </si>
  <si>
    <t>CRISTIAN SANTIAGO BUITRAGO CRUZ</t>
  </si>
  <si>
    <t>LINA FERNANDA INFANTE REYES</t>
  </si>
  <si>
    <t>JESUS DAVID DIAZ CAMPOS</t>
  </si>
  <si>
    <t>CARLOS ANDRES CAMERO RUBIANO</t>
  </si>
  <si>
    <t>LUIS FERNANDO GUAYACUNDO CHAVES</t>
  </si>
  <si>
    <t>JULIAN ALBERTO VALENZUELA PINZON</t>
  </si>
  <si>
    <t>IVAN MATEO PINZON GONZALEZ</t>
  </si>
  <si>
    <t>MONICA LILIANA CARDENAS REYES</t>
  </si>
  <si>
    <t>LUIS EDUARDO MONTENEGRO CHARRY</t>
  </si>
  <si>
    <t>LEIDY MILENA MONTAÑA GUTIERREZ</t>
  </si>
  <si>
    <t>JOHAN SEBASTIAN CRUZ SUESCUN</t>
  </si>
  <si>
    <t>CARLA VICTORIA MONTOYA OCAMPO</t>
  </si>
  <si>
    <t>DIANA YELIXA BARINAS RAMIREZ</t>
  </si>
  <si>
    <t>LUIS CARLOS PARRA DIAZ</t>
  </si>
  <si>
    <t>JUAN DAVID SANTAMARIA CARDENAS</t>
  </si>
  <si>
    <t>DIANA STELLA REGALADO MONROY</t>
  </si>
  <si>
    <t>LUZ MARINA MUÑOZ MUÑOZ</t>
  </si>
  <si>
    <t>OSCAR LEONARDO ORTIZ JEREZ</t>
  </si>
  <si>
    <t>LUISA FERNANDA AREVALO SANABRIA</t>
  </si>
  <si>
    <t>LIESET KATHERINE REYES ACHIPIZ</t>
  </si>
  <si>
    <t>EIFER GUILLERMO BARRERA SILVA</t>
  </si>
  <si>
    <t>ANYELA KATERINE GOMEZ ROJAS</t>
  </si>
  <si>
    <t>DANNY PAOLA GERENA SUAREZ</t>
  </si>
  <si>
    <t>DIANA CAROLINA LINARES ROMERO</t>
  </si>
  <si>
    <t>ANGELA MILENA MENDOZA VEGA</t>
  </si>
  <si>
    <t>YESID OSWALDO PLATA BARRERO</t>
  </si>
  <si>
    <t>ZAIRA VALENTINA GUZMAN RODRIGUEZ</t>
  </si>
  <si>
    <t>LUIS MANUEL DE LA HOZ SARMIENTO</t>
  </si>
  <si>
    <t>OSCAR ANDRES CAPERA RODRIGUEZ</t>
  </si>
  <si>
    <t>JUAN CARLOS BUSTOS PINTO</t>
  </si>
  <si>
    <t>LAURA CAMILA ORDUÑA MONCADA</t>
  </si>
  <si>
    <t>CLAUDIA LILIANA CARO CARO</t>
  </si>
  <si>
    <t>ABEL ALEXANDER PIRA PINEDA</t>
  </si>
  <si>
    <t>DIANA CAROLINA QUINTERO SANCHEZ</t>
  </si>
  <si>
    <t>JUAN ESTEBAN TORRES SOLER</t>
  </si>
  <si>
    <t>JOHAN SEBASTIAN GARCIA JIMENEZ</t>
  </si>
  <si>
    <t>SANTIAGO JOSE VARGAS TRIVIÑO</t>
  </si>
  <si>
    <t>OLGA BEATRIZ GUTIERREZ TOBAR</t>
  </si>
  <si>
    <t>JENIFER LORENA BELTRAN PENAGOS</t>
  </si>
  <si>
    <t>CLAUDIA LILIANA VERA ROJAS</t>
  </si>
  <si>
    <t>EDGAR ALONSO RENTERIA ASPRILLA</t>
  </si>
  <si>
    <t>DIEGO FERNANDO CARRILLO ACUÑA</t>
  </si>
  <si>
    <t>JESSICA TATIANA SERRANO ESPINAL</t>
  </si>
  <si>
    <t>JOSE ANDRES CAMELO BARRERA</t>
  </si>
  <si>
    <t>LIZETH LORENA ALVAREZ BORDA</t>
  </si>
  <si>
    <t>YEINA ROCIO AVILES BARREIRO</t>
  </si>
  <si>
    <t>JUAN CAMILO RAMOS CALDERON</t>
  </si>
  <si>
    <t>BERTHA JACKELINE COY BERNAL</t>
  </si>
  <si>
    <t>CLAUDIA PATRICIA SILVA GUATAQUI</t>
  </si>
  <si>
    <t>ERNESTO ARTURO QUINTANA PINILLA</t>
  </si>
  <si>
    <t>CLAUDIA ALEXANDRA MORENO GUARIN</t>
  </si>
  <si>
    <t>CARLOS ALBERTO LOPEZ SUAREZ</t>
  </si>
  <si>
    <t>JUAN PABLO BELTRAN CARDENAS</t>
  </si>
  <si>
    <t>EDWIN GERARDO REYES AGUDELO</t>
  </si>
  <si>
    <t>SANDRA GEOVANNA LEON SUAREZ</t>
  </si>
  <si>
    <t>PRESTAR SERVICIOS PARA BRINDAR APOYO TÉCNICO Y OPERATIVO EN LAS ACTIVIDADES DESARROLLADAS EN EL PROCESO DE GESTIÓN DE BIENES, SERVICIOS E INFRAESTRUCTURA DE LA SDHT.</t>
  </si>
  <si>
    <t>YULY ANDREA DUARTE GONZALEZ</t>
  </si>
  <si>
    <t>LEISLY YURANI TORRES</t>
  </si>
  <si>
    <t>CLAUDIA PATRICIA CEBALLOS GARCIA</t>
  </si>
  <si>
    <t>GENNA PAMELA MARTINEZ GUANA</t>
  </si>
  <si>
    <t>ANA MARIA MONTAÑEZ GIL</t>
  </si>
  <si>
    <t>SERGIO EDUARDO RAMIREZ PATIÑO</t>
  </si>
  <si>
    <t>ANGIE CATALINA ACOSTA CORTES</t>
  </si>
  <si>
    <t>ELKIN DARIO RAGUA RUEDA</t>
  </si>
  <si>
    <t>DIANA CAROLINA LADINO DURAN</t>
  </si>
  <si>
    <t>CARLOS IVAN GARCIA QUINTERO</t>
  </si>
  <si>
    <t>JUAN SEBASTIAN JARAMILLO GAITAN</t>
  </si>
  <si>
    <t>LINA CONSTANZA JAIMES TORRES</t>
  </si>
  <si>
    <t>JHON ALEXANDER MONROY BENITEZ</t>
  </si>
  <si>
    <t>EDUARDO ANDRES GARZON TORRES</t>
  </si>
  <si>
    <t>JOHANNA MILENA VELASCO HERNANDEZ</t>
  </si>
  <si>
    <t>ANDRES FELIPE SUAREZ DURANGO</t>
  </si>
  <si>
    <t>LINA MARIA RAMIREZ FLOREZ</t>
  </si>
  <si>
    <t>LENIN JHONATHAN DAVILA PARDO</t>
  </si>
  <si>
    <t>JOSE ALFONSO PEREZ CONTRERAS</t>
  </si>
  <si>
    <t>ANA MARIA LAGOS CARDENAS</t>
  </si>
  <si>
    <t>LUIS FELIPE MENDEZ BLANCO</t>
  </si>
  <si>
    <t>AMMY JULIETH MORA PARRALES</t>
  </si>
  <si>
    <t>JUAN CAMILO BARRERA TRIVIÑO</t>
  </si>
  <si>
    <t>JORGE ALBERTO VALENCIA FUENTES</t>
  </si>
  <si>
    <t>ELVIDIA CASTILLO MOSQUERA</t>
  </si>
  <si>
    <t>FLAVIO ENRIQUE DAZA ROJAS</t>
  </si>
  <si>
    <t>JENNIFER PAOLA MORALES TORRES</t>
  </si>
  <si>
    <t>LINA PAOLA GARCES APONTE</t>
  </si>
  <si>
    <t>JORGE ANDRES MORALES ROMERO</t>
  </si>
  <si>
    <t>FELIX ALEXANDER LOPEZ ANZOLA</t>
  </si>
  <si>
    <t>CATERINE SANCHEZ GONZALEZ</t>
  </si>
  <si>
    <t>GABINO HERNANDEZ BLANCO</t>
  </si>
  <si>
    <t>NICOLAS MEJIA LUNA</t>
  </si>
  <si>
    <t>GLADYS LUNA GAONA</t>
  </si>
  <si>
    <t>PEDRO MARIO BUITRAGO MEDINA</t>
  </si>
  <si>
    <t>HERNAN CAMILO RIVERA FRANCO</t>
  </si>
  <si>
    <t>WILMER ALVAREZ TIRADO</t>
  </si>
  <si>
    <t>ALEJANDRO SANCHEZ DIAZ</t>
  </si>
  <si>
    <t>GUSTAVO ROJAS SANCHEZ</t>
  </si>
  <si>
    <t>SILVANA RIAÑO TOVAR</t>
  </si>
  <si>
    <t>HAMILTON BARRIOS ORDOÑEZ</t>
  </si>
  <si>
    <t>DANIELA AVILA TORRES</t>
  </si>
  <si>
    <t>WILDER CENTENO BELTRAN</t>
  </si>
  <si>
    <t>YANNET RODRIGUEZ OSORIO</t>
  </si>
  <si>
    <t>LOLITA CAMARGO CORREA</t>
  </si>
  <si>
    <t>GIRADU CIFUENTES CIFUENTES</t>
  </si>
  <si>
    <t>INDIRA AMARIS MARTINEZ</t>
  </si>
  <si>
    <t>MARISOL MURILLO SANCHEZ</t>
  </si>
  <si>
    <t>JEIMY PAOLA TELLEZ SILVA</t>
  </si>
  <si>
    <t>Sistema General de Regalias</t>
  </si>
  <si>
    <t>VALOR INICIAL DEL CONTRATO</t>
  </si>
  <si>
    <t>VALOR TOTAL DEL CONTRATO</t>
  </si>
  <si>
    <t>VALOR REDUCCIONES AL CONTRATO</t>
  </si>
  <si>
    <t>TIPO DE CONTRATO</t>
  </si>
  <si>
    <t>ANA MILENA PRIETO OLAYA</t>
  </si>
  <si>
    <t>LAURA ALEJANDRA GONZALEZ FAJARDO</t>
  </si>
  <si>
    <t>JOSE ALEJANDRO GARCIA GARCIA</t>
  </si>
  <si>
    <t>ERIKA PAOLA SALDAÑA ZULUAGA</t>
  </si>
  <si>
    <t>MONICA CEBALLOS DEVIA</t>
  </si>
  <si>
    <t>JULIAN NARANJO GARCIA</t>
  </si>
  <si>
    <t>EDEL JOSE AMAYA PEREZ</t>
  </si>
  <si>
    <t>GIOVANNI RODRIGUEZ NAVA</t>
  </si>
  <si>
    <t>NATALIA CAROLINA MOLANO GOMEZ</t>
  </si>
  <si>
    <t>KATTIA SOFIA SANTANA QUINTERO</t>
  </si>
  <si>
    <t>IDANIA RAQUEL DONADO MEDINA</t>
  </si>
  <si>
    <t>VIVIANA LOZANO DUCUARA</t>
  </si>
  <si>
    <t>EDUARDO AUGUSTO DUARTE HERNANDEZ</t>
  </si>
  <si>
    <t>DIANA CAROLINA QUIROGA LOPEZ</t>
  </si>
  <si>
    <t>NORMA CONSTANZA HURTADO LEAL</t>
  </si>
  <si>
    <t>JAIME ALIRIO CORTES ARIAS</t>
  </si>
  <si>
    <t>CARLOS ARTURO LOPEZ OSPINA</t>
  </si>
  <si>
    <t>ERIKA JULIANA ROA SANCHEZ</t>
  </si>
  <si>
    <t>FERNANDO ROMERO MELO</t>
  </si>
  <si>
    <t>PRESTAR SERVICIOS PROFESIONALES PARA APOYAR LA ARTICULACIÓN DE LA SUBSECRETARÍA DE COORDINACIÓN OPERATIVA EN LA IMPLEMENTACIÓN DE PROYECTOS Y/O PROGRAMAS ESTRATÉGICOS EN TERRITORIOS PRIORIZADOS POR LA SECRETARÍA DISTRITAL DEL HÁBITAT.</t>
  </si>
  <si>
    <t>PRESTAR SERVICIOS DE APOYO A LA GESTIÓN EN LAS ACTIVIDADES DE APOYO ADMINISTRATIVO, DE GESTIÓN DOCUMENTAL Y DIGITALIZACIÓN DE DOCUMENTOS QUE SE REQUIERAN EN LA SUBDIRECCIÓN DE PREVENCIÓN Y SEGUIMIENTO</t>
  </si>
  <si>
    <t>DIEGO ARTURO AGUILAR BENAVIDES</t>
  </si>
  <si>
    <t>MAIRA ALEJANDRA TORRES FLOREZ</t>
  </si>
  <si>
    <t>ROSA PATRICIA CHAPARRO NIÑO</t>
  </si>
  <si>
    <t>ADRIANA MARCELA CONRADO DE LA HOZ</t>
  </si>
  <si>
    <t>KATHERINE FORERO BONILLA</t>
  </si>
  <si>
    <t>MAYRA ALEJANDRA ANGARITA MIER</t>
  </si>
  <si>
    <t>NICOLAS ALEXANDER OSPINA HIDALGO</t>
  </si>
  <si>
    <t>YEISON DUARTE AGUILERA</t>
  </si>
  <si>
    <t>DIANA MARIA LAMPREA OYOLA</t>
  </si>
  <si>
    <t>KATERINE SALAZAR RAMIREZ</t>
  </si>
  <si>
    <t>SAUL TORRES DUEÑAS</t>
  </si>
  <si>
    <t>ARGENIS ROCIO SUAREZ ACEVEDO</t>
  </si>
  <si>
    <t>VALENTIN ALEJANDRO URBINA PALMERA</t>
  </si>
  <si>
    <t>NATALIA GUTIERREZ PEÑALOZA</t>
  </si>
  <si>
    <t>JUAN CARLOS JIMENEZ BUSTACARA</t>
  </si>
  <si>
    <t>JULIANA ANDREA JAMIOY</t>
  </si>
  <si>
    <t>NICOLAS JAIRO ALVAREZ GONZALEZ</t>
  </si>
  <si>
    <t>EDUARDO ESPAÑA POLO</t>
  </si>
  <si>
    <t>SARA NATALIA CASALLAS RODRIGUEZ</t>
  </si>
  <si>
    <t>JULIAN FERNANDO GONZALEZ NIÑO</t>
  </si>
  <si>
    <t>GABRIEL OSORIO BUITRAGO</t>
  </si>
  <si>
    <t>BLANCA YINET NARANJO BEJARANO</t>
  </si>
  <si>
    <t>EUTIMIO TALERO MARTINEZ</t>
  </si>
  <si>
    <t>LUIS ARTURO CAMACHO CESPEDES</t>
  </si>
  <si>
    <t>CHIRLEY CHAMORRO MONTOYA</t>
  </si>
  <si>
    <t>DANILO PEÑARANDA CASTILLA</t>
  </si>
  <si>
    <t>MARIA CATHERINE ORTEGA CRUZ</t>
  </si>
  <si>
    <t>ESTEBAN DAVID LOPEZ PINTO</t>
  </si>
  <si>
    <t>NANCY JULIETTE CRUZ MEDINA</t>
  </si>
  <si>
    <t>CLAUDIA MERCEDES FLOREZ VALIENTE</t>
  </si>
  <si>
    <t>DIANA JIMENA DORADO MUÑOZ</t>
  </si>
  <si>
    <t>CLAUDIA YANETH DIAZ ULLOA</t>
  </si>
  <si>
    <t>CAROL ANDREA TRIANA RUIZ</t>
  </si>
  <si>
    <t>LEANDRO BARRAGAN NIETO</t>
  </si>
  <si>
    <t>MICHEL VANESSA OVIEDO GUTIERREZ</t>
  </si>
  <si>
    <t>DIDIMA VIVAS RIAÑO</t>
  </si>
  <si>
    <t>GIL ROBERTO ARIZA CHAVEZ</t>
  </si>
  <si>
    <t>NICOLAS RUIZ HERNANDEZ</t>
  </si>
  <si>
    <t>PAULA CAMILA OJEDA ROCHA</t>
  </si>
  <si>
    <t>WENDY PAOLA QUEVEDO MORENO</t>
  </si>
  <si>
    <t>PAULA CLEIRY LOPEZ GONZALEZ</t>
  </si>
  <si>
    <t>MONICA MARCELA MENDEZ SALAZAR</t>
  </si>
  <si>
    <t>MARCELA BUSTAMANTE MORON</t>
  </si>
  <si>
    <t>JUAN FELIPE RUEDA GARCIA</t>
  </si>
  <si>
    <t>DIANA MARIA MURCIA VARGAS</t>
  </si>
  <si>
    <t>HECTOR JAVIER MORALES CARRILLO</t>
  </si>
  <si>
    <t>PRESTAR SERVICIOS PROFESIONALES EN EL SEGUIMIENTO A LA GESTIÓN DE LOS PROYECTOS ESTRATÉGICOS, DEFINIDOS POR LA SECRETARÍA DISTRITAL DEL HÁBITAT A LOS PROCESOS ADMINISTRATIVOS Y JURÍDICOS</t>
  </si>
  <si>
    <t>Recurso Externo</t>
  </si>
  <si>
    <t>Valor Contratación Rubros de Inversión</t>
  </si>
  <si>
    <t>Valor Contratación Rubros de Funcionamiento</t>
  </si>
  <si>
    <t>Valor Contratación Recurso Externo</t>
  </si>
  <si>
    <t>Valor Contratación Aporte en Especie</t>
  </si>
  <si>
    <t>Valor Sistema General de Regalias</t>
  </si>
  <si>
    <t>LILIANA RODRIGUEZ BRAVO</t>
  </si>
  <si>
    <t>JUAN SEBASTIAN HERNANDEZ ACOSTA</t>
  </si>
  <si>
    <t>LIZBETH RODRIGUEZ AGUDELO</t>
  </si>
  <si>
    <t>HEMERSON MORA PAMPLONA</t>
  </si>
  <si>
    <t>ERICA CUBILLOS SALAS</t>
  </si>
  <si>
    <t>ZORALY CAICEDO YEPEZ</t>
  </si>
  <si>
    <t>GILMA NOPE ACEVEDO</t>
  </si>
  <si>
    <t>NATALIA URIBE ABISAMBRA</t>
  </si>
  <si>
    <t>LENA GARCIA TOBON</t>
  </si>
  <si>
    <t>ROBERTO VELASQUEZ VELASQUEZ</t>
  </si>
  <si>
    <t>KEVIS SIRECK DIAZ CHAVEZ</t>
  </si>
  <si>
    <t>MARCELA ROZO COVALEDA</t>
  </si>
  <si>
    <t>LEIDY DANIELA BARRERO GUASCA</t>
  </si>
  <si>
    <t>GABRIEL SUAREZ RAMIREZ</t>
  </si>
  <si>
    <t>DIEGO AGUDELO VARELA</t>
  </si>
  <si>
    <t>ELIANA MOSCOSO VARGAS</t>
  </si>
  <si>
    <t>JOHNY CUELLAR PELAEZ</t>
  </si>
  <si>
    <t>MADIYERLEING SUATERNA ARAGON</t>
  </si>
  <si>
    <t>NATALIA JIMENEZ ARCINIEGAS</t>
  </si>
  <si>
    <t>ALEJANDRO QUINTERO SALAZAR</t>
  </si>
  <si>
    <t>ELIZABETH MARCIALES DAZA</t>
  </si>
  <si>
    <t>ALICIA GUERRERO HERNANDEZ</t>
  </si>
  <si>
    <t>YOLANDA GUERRERO AVILA</t>
  </si>
  <si>
    <t>STELLA ACEVEDO BELTRAN</t>
  </si>
  <si>
    <t>JUAN CARLOS CERRO TURIZO</t>
  </si>
  <si>
    <t>NATALY PARDO SEGURA</t>
  </si>
  <si>
    <t>CAMILO IBARRA CUBILLOS</t>
  </si>
  <si>
    <t>BENJAMIN MALDONADO TORO</t>
  </si>
  <si>
    <t>MARCELA VERANO ALARCON</t>
  </si>
  <si>
    <t>MARITZA POVEDA GONZALEZ</t>
  </si>
  <si>
    <t>MARCELA AGUDELO RODRIGUEZ</t>
  </si>
  <si>
    <t>GUILLERMO MAHECHA PENAGOS</t>
  </si>
  <si>
    <t>MARLENY ESPITIA CALDERON</t>
  </si>
  <si>
    <t>SANTIAGO HINCAPIE GARCIA</t>
  </si>
  <si>
    <t>YANETH BELTRAN USECHE</t>
  </si>
  <si>
    <t>PIEDAD HOYOS GARCIA</t>
  </si>
  <si>
    <t>YADIRA RODRIGUEZ LOPEZ</t>
  </si>
  <si>
    <t>ENRIQUE CAMACHO VIATELA</t>
  </si>
  <si>
    <t>LEIDY YADIRA ESCAMILLA TRIANA</t>
  </si>
  <si>
    <t>MARIA CAMILA CARRILLO PRIETO</t>
  </si>
  <si>
    <t>SANDRA PATRICIA RODRIGUEZ GONZALEZ</t>
  </si>
  <si>
    <t>ELIZABETH CORTES VARGAS</t>
  </si>
  <si>
    <t>MARLEN AREVALO AYALA</t>
  </si>
  <si>
    <t>RAFAEL BERNARDO SANTOS RUEDA</t>
  </si>
  <si>
    <t>BERTHA CAROLINA NAVARRO TRONCOSO</t>
  </si>
  <si>
    <t>DANIEL FELIPE MUÑETON CASTRO</t>
  </si>
  <si>
    <t>DIANA MARITZA RAMOS CRUZ</t>
  </si>
  <si>
    <t>LUZ KARIME MEDINA ROMERO</t>
  </si>
  <si>
    <t>ANDRES CAMILO OSORIO MARTINEZ</t>
  </si>
  <si>
    <t>ERIKA BRIGETTE PARRA TABARES</t>
  </si>
  <si>
    <t>DIANA CAROLINA LEON VALERO</t>
  </si>
  <si>
    <t>CATALINA MENDIETA SUAREZ</t>
  </si>
  <si>
    <t>GABRIEL ERNESTO LAGOS MEDINA</t>
  </si>
  <si>
    <t>LAURA ALEJANDRA MORENO MOLINA</t>
  </si>
  <si>
    <t>SERGIO ANDRES PRIETO PEÑA</t>
  </si>
  <si>
    <t>LILIANA ANDREA VASQUEZ VALENCIA</t>
  </si>
  <si>
    <t>JAIME AUGUSTO RENGIFO PEÑA</t>
  </si>
  <si>
    <t>JACQUELINE CACHAYA SANCHEZ</t>
  </si>
  <si>
    <t>LAURA VALENTINA VILLAMIL MARTINEZ</t>
  </si>
  <si>
    <t>JULIAN ALBERTO SAENZ MEJIA</t>
  </si>
  <si>
    <t>JHON HEYLER MOSQUERA ASPRILLA</t>
  </si>
  <si>
    <t>CARLOS ANDRES PADILLA MEJIA</t>
  </si>
  <si>
    <t>MARIO CASTILLO JIMENEZ</t>
  </si>
  <si>
    <t>DAIRA ROCIO MONTAÑO OCORO</t>
  </si>
  <si>
    <t>LUZ AMPARO NABOLLAN GRUESSO</t>
  </si>
  <si>
    <t>ALBA YANNETH CAMELO VELOZA</t>
  </si>
  <si>
    <t>LIZETH KATHERINE BERMUDEZ GOMEZ</t>
  </si>
  <si>
    <t>YANETH FABIOLA CASTILLO GUERRERO</t>
  </si>
  <si>
    <t>NUBIA JANNETH GIL GUERRERO</t>
  </si>
  <si>
    <t>SEBASTIAN ARTURO ROZO VERGEL</t>
  </si>
  <si>
    <t>PAULA ANDREA MOSQUERA MENDEZ</t>
  </si>
  <si>
    <t>LUZ DARY CASTAÑEDA ALDANA</t>
  </si>
  <si>
    <t>MARIA ANDREA CERMEÑO GONZALEZ</t>
  </si>
  <si>
    <t>DIANA CAROLINA RICO OROZCO</t>
  </si>
  <si>
    <t>PRESTAR SERVICIOS PROFESIONALES PARA LIDERAR LA EJECUCIÓN DE LA AUDITORÍA INTERNA AL SISTEMA DE GESTIÓN AMBIENTAL DE LA SECRETARÍA DISTRITAL DEL HÁBITAT SEGÚN LA NORMA ISO 14001:2015</t>
  </si>
  <si>
    <t>PRESTAR SERVICIOS PROFESIONALES EN LA SUBDIRECCIÓN DE PROGRAMAS Y PROYECTOS, APOYANDO LA PLANIFICACIÓN E IMPLEMENTACIÓN DE CONTROLES OPERACIONALES ASOCIADOS A LA GESTIÓN SOSTENIBLE DE LA ENTIDAD, ALINEADOS AL SISTEMA DE GESTIÓN AMBIENTAL BAJO LA NORMA ISO 14001:2015, EL PLAN INSTITUCIONAL DE GESTIÓN AMBIENTAL Y EL PLAN DE ACCIÓN CUATRIENAL AMBIENTAL DE LA ENTIDAD</t>
  </si>
  <si>
    <t>PRESTAR SERVICIOS PROFESIONALES PARA REALIZAR SEGUIMIENTO AL AVANCE DE LA IMPLEMENTACIÓN DEL SISTEMA DE GESTIÓN AMBIENTAL BAJO LA NORMA ISO 14001:2015; ASÍ COMO APOYAR LA ESTRUCTURACIÓN Y MONITOREO DE LOS PLANES DE MEJORAMIENTO QUE CORRESPONDAN A LA POLÍTICA AMBIENTAL, Y DEMÁS ACTIVIDADES DEL PLAN INSTITUCIONAL DE GESTIÓN AMBIENTAL PIGA.</t>
  </si>
  <si>
    <t>PRESTAR SERVICIOS PROFESIONALES PARA EL ANÁLISIS Y GESTIÓN DE RESPUESTAS A LAS SOLICITUDES REALIZADAS AL DESPACHO DE LA SECRETARÍA DISTRITAL DEL HÁBITAT, POR PARTE DE LOS DIFERENTES ACTORES DE CONTROL POLÍTICO.</t>
  </si>
  <si>
    <t>PRESTAR SERVICIOS PROFESIONALES PARA APOYAR JURIDICAMENTE EN LA SUSTANCIACIÓN DE LOS ACTOS ADMINISTRATIVOS EXPEDIDOS POR LA SUBDIRECCIÓN DEINVESTIGACIONES Y CONTROL DE VIVIENDA</t>
  </si>
  <si>
    <t>PRESTAR SERVICIOS PROFESIONALES PARA EL SOPORTE, ANÁLISIS Y SEGUIMIENTO JURÍDICO REQUERIDO EN LAS ETAPAS DE LOS PROCESOS CONTRACTUALES EN EL MARCO DE LOS PROGRAMAS INSTITUCIONALES DE LA SECRETARÍA DISTRITAL DEL HÁBITAT</t>
  </si>
  <si>
    <t>PRESTAR SERVICIOS PROFESIONALES PARA APOYAR LA ELABORACIÓN DE PRODUCTOS TÉCNICOS DE SOPORTE REQUERIDOS PARA LAS MODELACIONES ARQUITECTÓNICAS Y URBANAS DE LAS INTERVENCIONES PRIORIZADAS EN EL MARCO DE LA ESTRATEGIA INTEGRAL DE REVITALIZACIÓN.</t>
  </si>
  <si>
    <t>PRESTAR SERVICIOS PROFESIONALES PARA ADELANTAR LA ETAPA DE INSTRUCCIÓN Y SUSTANCIACIÓN DE LAS ACTUACIONES DISCIPLINARIAS QUE LE SEAN ASIGNADAS, DE CONFORMIDAD CON LOS PROCESOS DESARROLLADOS EN LA OFICINA DE CONTROL DISCIPLINARIO INTERNO DE LA SDHT.</t>
  </si>
  <si>
    <t>CARLOS JULIO PIEDRA ZAMORA</t>
  </si>
  <si>
    <t>YESSICA BIVIANA CASTAÑEDA VASQUEZ</t>
  </si>
  <si>
    <t>LUIS FELIPE BARRIOS ALVAREZ</t>
  </si>
  <si>
    <t>JULIAN DARIO BONILLA RIOS</t>
  </si>
  <si>
    <t>MARIA ELSI LONDOÑO</t>
  </si>
  <si>
    <t>LESDY MARIA GIRALDO CASTAÑEDA</t>
  </si>
  <si>
    <t>ERIKA PAOLA VELANDIA PARRA</t>
  </si>
  <si>
    <t>OSCAR HUMBERTO GOMEZ ROMERO</t>
  </si>
  <si>
    <t>JORGE ENRIQUE MALAGON ANGEL</t>
  </si>
  <si>
    <t>PRESTAR SERVICIOS PROFESIONALES PARA DESARROLLAR ACTIVIDADES RELACIONADAS CON LA ADQUISICIÓN, SEGUIMIENTO Y CONTROL DE LOS BIENES, SERVICIOS E INFRAESTRUCTURA DE LA SDHT.</t>
  </si>
  <si>
    <t>Prestación de Servicios Profesionales</t>
  </si>
  <si>
    <t>Prestación de Servicios  de Apoyo a la Gestión</t>
  </si>
  <si>
    <t>Prestación de Servicios</t>
  </si>
  <si>
    <t>Suministro</t>
  </si>
  <si>
    <t>Compra-Venta</t>
  </si>
  <si>
    <t>Interadministrativo</t>
  </si>
  <si>
    <t>Sin Iniciar</t>
  </si>
  <si>
    <t>https://community.secop.gov.co/Public/Tendering/OpportunityDetail/Index?noticeUID=CO1.NTC.3721572&amp;isFromPublicArea=True&amp;isModal=true&amp;asPopupView=true</t>
  </si>
  <si>
    <t>https://community.secop.gov.co/Public/Tendering/OpportunityDetail/Index?noticeUID=CO1.NTC.3741297&amp;isFromPublicArea=True&amp;isModal=true&amp;asPopupView=true</t>
  </si>
  <si>
    <t>https://community.secop.gov.co/Public/Tendering/OpportunityDetail/Index?noticeUID=CO1.NTC.3742660&amp;isFromPublicArea=True&amp;isModal=true&amp;asPopupView=true</t>
  </si>
  <si>
    <t>https://community.secop.gov.co/Public/Tendering/OpportunityDetail/Index?noticeUID=CO1.NTC.3752933&amp;isFromPublicArea=True&amp;isModal=true&amp;asPopupView=true</t>
  </si>
  <si>
    <t>https://community.secop.gov.co/Public/Tendering/OpportunityDetail/Index?noticeUID=CO1.NTC.3743903&amp;isFromPublicArea=True&amp;isModal=true&amp;asPopupView=true</t>
  </si>
  <si>
    <t>https://community.secop.gov.co/Public/Tendering/OpportunityDetail/Index?noticeUID=CO1.NTC.3751210&amp;isFromPublicArea=True&amp;isModal=true&amp;asPopupView=true</t>
  </si>
  <si>
    <t>https://community.secop.gov.co/Public/Tendering/OpportunityDetail/Index?noticeUID=CO1.NTC.3752187&amp;isFromPublicArea=True&amp;isModal=true&amp;asPopupView=true</t>
  </si>
  <si>
    <t>https://community.secop.gov.co/Public/Tendering/OpportunityDetail/Index?noticeUID=CO1.NTC.3752154&amp;isFromPublicArea=True&amp;isModal=true&amp;asPopupView=true</t>
  </si>
  <si>
    <t>https://community.secop.gov.co/Public/Tendering/OpportunityDetail/Index?noticeUID=CO1.NTC.3754264&amp;isFromPublicArea=True&amp;isModal=true&amp;asPopupView=true</t>
  </si>
  <si>
    <t>https://community.secop.gov.co/Public/Tendering/OpportunityDetail/Index?noticeUID=CO1.NTC.3754328&amp;isFromPublicArea=True&amp;isModal=true&amp;asPopupView=true</t>
  </si>
  <si>
    <t>https://community.secop.gov.co/Public/Tendering/OpportunityDetail/Index?noticeUID=CO1.NTC.3756071&amp;isFromPublicArea=True&amp;isModal=true&amp;asPopupView=true</t>
  </si>
  <si>
    <t>https://community.secop.gov.co/Public/Tendering/OpportunityDetail/Index?noticeUID=CO1.NTC.3789411&amp;isFromPublicArea=True&amp;isModal=true&amp;asPopupView=true</t>
  </si>
  <si>
    <t>https://community.secop.gov.co/Public/Tendering/OpportunityDetail/Index?noticeUID=CO1.NTC.3789368&amp;isFromPublicArea=True&amp;isModal=true&amp;asPopupView=true</t>
  </si>
  <si>
    <t>https://community.secop.gov.co/Public/Tendering/OpportunityDetail/Index?noticeUID=CO1.NTC.3789670&amp;isFromPublicArea=True&amp;isModal=true&amp;asPopupView=true</t>
  </si>
  <si>
    <t>https://community.secop.gov.co/Public/Tendering/OpportunityDetail/Index?noticeUID=CO1.NTC.3789966&amp;isFromPublicArea=True&amp;isModal=true&amp;asPopupView=true</t>
  </si>
  <si>
    <t>https://community.secop.gov.co/Public/Tendering/OpportunityDetail/Index?noticeUID=CO1.NTC.3790252&amp;isFromPublicArea=True&amp;isModal=true&amp;asPopupView=true</t>
  </si>
  <si>
    <t>https://community.secop.gov.co/Public/Tendering/OpportunityDetail/Index?noticeUID=CO1.NTC.3794514&amp;isFromPublicArea=True&amp;isModal=true&amp;asPopupView=true</t>
  </si>
  <si>
    <t>https://community.secop.gov.co/Public/Tendering/OpportunityDetail/Index?noticeUID=CO1.NTC.3766171&amp;isFromPublicArea=True&amp;isModal=true&amp;asPopupView=true</t>
  </si>
  <si>
    <t>https://community.secop.gov.co/Public/Tendering/OpportunityDetail/Index?noticeUID=CO1.NTC.3765314&amp;isFromPublicArea=True&amp;isModal=true&amp;asPopupView=true</t>
  </si>
  <si>
    <t>https://community.secop.gov.co/Public/Tendering/OpportunityDetail/Index?noticeUID=CO1.NTC.3765294&amp;isFromPublicArea=True&amp;isModal=true&amp;asPopupView=true</t>
  </si>
  <si>
    <t>https://community.secop.gov.co/Public/Tendering/OpportunityDetail/Index?noticeUID=CO1.NTC.3765842&amp;isFromPublicArea=True&amp;isModal=true&amp;asPopupView=true</t>
  </si>
  <si>
    <t>https://community.secop.gov.co/Public/Tendering/OpportunityDetail/Index?noticeUID=CO1.NTC.3769587&amp;isFromPublicArea=True&amp;isModal=true&amp;asPopupView=true</t>
  </si>
  <si>
    <t>https://community.secop.gov.co/Public/Tendering/OpportunityDetail/Index?noticeUID=CO1.NTC.3769784&amp;isFromPublicArea=True&amp;isModal=true&amp;asPopupView=true</t>
  </si>
  <si>
    <t>https://community.secop.gov.co/Public/Tendering/OpportunityDetail/Index?noticeUID=CO1.NTC.3768601&amp;isFromPublicArea=True&amp;isModal=true&amp;asPopupView=true</t>
  </si>
  <si>
    <t>https://community.secop.gov.co/Public/Tendering/OpportunityDetail/Index?noticeUID=CO1.NTC.3770782&amp;isFromPublicArea=True&amp;isModal=true&amp;asPopupView=true</t>
  </si>
  <si>
    <t>https://community.secop.gov.co/Public/Tendering/OpportunityDetail/Index?noticeUID=CO1.NTC.3766002&amp;isFromPublicArea=True&amp;isModal=true&amp;asPopupView=true</t>
  </si>
  <si>
    <t>https://community.secop.gov.co/Public/Tendering/OpportunityDetail/Index?noticeUID=CO1.NTC.3766824&amp;isFromPublicArea=True&amp;isModal=true&amp;asPopupView=true</t>
  </si>
  <si>
    <t>https://community.secop.gov.co/Public/Tendering/OpportunityDetail/Index?noticeUID=CO1.NTC.3770743&amp;isFromPublicArea=True&amp;isModal=true&amp;asPopupView=true</t>
  </si>
  <si>
    <t>https://community.secop.gov.co/Public/Tendering/OpportunityDetail/Index?noticeUID=CO1.NTC.3777532&amp;isFromPublicArea=True&amp;isModal=true&amp;asPopupView=true</t>
  </si>
  <si>
    <t>https://community.secop.gov.co/Public/Tendering/OpportunityDetail/Index?noticeUID=CO1.NTC.3776049&amp;isFromPublicArea=True&amp;isModal=true&amp;asPopupView=true</t>
  </si>
  <si>
    <t>https://community.secop.gov.co/Public/Tendering/OpportunityDetail/Index?noticeUID=CO1.NTC.3776116&amp;isFromPublicArea=True&amp;isModal=true&amp;asPopupView=true</t>
  </si>
  <si>
    <t>https://community.secop.gov.co/Public/Tendering/OpportunityDetail/Index?noticeUID=CO1.NTC.3776405&amp;isFromPublicArea=True&amp;isModal=true&amp;asPopupView=true</t>
  </si>
  <si>
    <t>https://community.secop.gov.co/Public/Tendering/OpportunityDetail/Index?noticeUID=CO1.NTC.3776345&amp;isFromPublicArea=True&amp;isModal=true&amp;asPopupView=true</t>
  </si>
  <si>
    <t>https://community.secop.gov.co/Public/Tendering/OpportunityDetail/Index?noticeUID=CO1.NTC.3776500&amp;isFromPublicArea=True&amp;isModal=true&amp;asPopupView=true</t>
  </si>
  <si>
    <t>https://community.secop.gov.co/Public/Tendering/OpportunityDetail/Index?noticeUID=CO1.NTC.3777946&amp;isFromPublicArea=True&amp;isModal=true&amp;asPopupView=true</t>
  </si>
  <si>
    <t>https://community.secop.gov.co/Public/Tendering/OpportunityDetail/Index?noticeUID=CO1.NTC.3776700&amp;isFromPublicArea=True&amp;isModal=true&amp;asPopupView=true</t>
  </si>
  <si>
    <t>https://community.secop.gov.co/Public/Tendering/OpportunityDetail/Index?noticeUID=CO1.NTC.3778060&amp;isFromPublicArea=True&amp;isModal=true&amp;asPopupView=true</t>
  </si>
  <si>
    <t>https://community.secop.gov.co/Public/Tendering/OpportunityDetail/Index?noticeUID=CO1.NTC.3782189&amp;isFromPublicArea=True&amp;isModal=true&amp;asPopupView=true</t>
  </si>
  <si>
    <t>https://community.secop.gov.co/Public/Tendering/OpportunityDetail/Index?noticeUID=CO1.NTC.3782364&amp;isFromPublicArea=True&amp;isModal=true&amp;asPopupView=true</t>
  </si>
  <si>
    <t>https://community.secop.gov.co/Public/Tendering/OpportunityDetail/Index?noticeUID=CO1.NTC.3784591&amp;isFromPublicArea=True&amp;isModal=true&amp;asPopupView=true</t>
  </si>
  <si>
    <t>https://community.secop.gov.co/Public/Tendering/OpportunityDetail/Index?noticeUID=CO1.NTC.3785563&amp;isFromPublicArea=True&amp;isModal=true&amp;asPopupView=true</t>
  </si>
  <si>
    <t>https://community.secop.gov.co/Public/Tendering/OpportunityDetail/Index?noticeUID=CO1.NTC.3794634&amp;isFromPublicArea=True&amp;isModal=true&amp;asPopupView=true</t>
  </si>
  <si>
    <t>https://community.secop.gov.co/Public/Tendering/OpportunityDetail/Index?noticeUID=CO1.NTC.3794720&amp;isFromPublicArea=True&amp;isModal=true&amp;asPopupView=true</t>
  </si>
  <si>
    <t>https://community.secop.gov.co/Public/Tendering/OpportunityDetail/Index?noticeUID=CO1.NTC.3794330&amp;isFromPublicArea=True&amp;isModal=true&amp;asPopupView=true</t>
  </si>
  <si>
    <t>https://community.secop.gov.co/Public/Tendering/OpportunityDetail/Index?noticeUID=CO1.NTC.3794335&amp;isFromPublicArea=True&amp;isModal=true&amp;asPopupView=true</t>
  </si>
  <si>
    <t>https://community.secop.gov.co/Public/Tendering/OpportunityDetail/Index?noticeUID=CO1.NTC.3797210&amp;isFromPublicArea=True&amp;isModal=true&amp;asPopupView=true</t>
  </si>
  <si>
    <t>https://community.secop.gov.co/Public/Tendering/OpportunityDetail/Index?noticeUID=CO1.NTC.3801683&amp;isFromPublicArea=True&amp;isModal=true&amp;asPopupView=true</t>
  </si>
  <si>
    <t>https://community.secop.gov.co/Public/Tendering/OpportunityDetail/Index?noticeUID=CO1.NTC.3802080&amp;isFromPublicArea=True&amp;isModal=true&amp;asPopupView=true</t>
  </si>
  <si>
    <t>https://community.secop.gov.co/Public/Tendering/OpportunityDetail/Index?noticeUID=CO1.NTC.3802545&amp;isFromPublicArea=True&amp;isModal=true&amp;asPopupView=true</t>
  </si>
  <si>
    <t>https://community.secop.gov.co/Public/Tendering/OpportunityDetail/Index?noticeUID=CO1.NTC.3802561&amp;isFromPublicArea=True&amp;isModal=true&amp;asPopupView=true</t>
  </si>
  <si>
    <t>https://community.secop.gov.co/Public/Tendering/OpportunityDetail/Index?noticeUID=CO1.NTC.3802657&amp;isFromPublicArea=True&amp;isModal=true&amp;asPopupView=true</t>
  </si>
  <si>
    <t>https://community.secop.gov.co/Public/Tendering/OpportunityDetail/Index?noticeUID=CO1.NTC.3802587&amp;isFromPublicArea=True&amp;isModal=true&amp;asPopupView=true</t>
  </si>
  <si>
    <t>https://community.secop.gov.co/Public/Tendering/OpportunityDetail/Index?noticeUID=CO1.NTC.3803102&amp;isFromPublicArea=True&amp;isModal=true&amp;asPopupView=true</t>
  </si>
  <si>
    <t>https://community.secop.gov.co/Public/Tendering/OpportunityDetail/Index?noticeUID=CO1.NTC.3800792&amp;isFromPublicArea=True&amp;isModal=true&amp;asPopupView=true</t>
  </si>
  <si>
    <t>https://community.secop.gov.co/Public/Tendering/OpportunityDetail/Index?noticeUID=CO1.NTC.3803112&amp;isFromPublicArea=True&amp;isModal=true&amp;asPopupView=true</t>
  </si>
  <si>
    <t>https://community.secop.gov.co/Public/Tendering/OpportunityDetail/Index?noticeUID=CO1.NTC.3795792&amp;isFromPublicArea=True&amp;isModal=true&amp;asPopupView=true</t>
  </si>
  <si>
    <t>https://community.secop.gov.co/Public/Tendering/OpportunityDetail/Index?noticeUID=CO1.NTC.3802933&amp;isFromPublicArea=True&amp;isModal=true&amp;asPopupView=true</t>
  </si>
  <si>
    <t>https://community.secop.gov.co/Public/Tendering/OpportunityDetail/Index?noticeUID=CO1.NTC.3795675&amp;isFromPublicArea=True&amp;isModal=true&amp;asPopupView=true</t>
  </si>
  <si>
    <t>https://community.secop.gov.co/Public/Tendering/OpportunityDetail/Index?noticeUID=CO1.NTC.3796180&amp;isFromPublicArea=True&amp;isModal=true&amp;asPopupView=true</t>
  </si>
  <si>
    <t>https://community.secop.gov.co/Public/Tendering/OpportunityDetail/Index?noticeUID=CO1.NTC.3787521&amp;isFromPublicArea=True&amp;isModal=true&amp;asPopupView=true</t>
  </si>
  <si>
    <t>https://community.secop.gov.co/Public/Tendering/OpportunityDetail/Index?noticeUID=CO1.NTC.3787687&amp;isFromPublicArea=True&amp;isModal=true&amp;asPopupView=true</t>
  </si>
  <si>
    <t>https://community.secop.gov.co/Public/Tendering/OpportunityDetail/Index?noticeUID=CO1.NTC.3790061&amp;isFromPublicArea=True&amp;isModal=true&amp;asPopupView=true</t>
  </si>
  <si>
    <t>https://community.secop.gov.co/Public/Tendering/OpportunityDetail/Index?noticeUID=CO1.NTC.3790915&amp;isFromPublicArea=True&amp;isModal=true&amp;asPopupView=true</t>
  </si>
  <si>
    <t>https://community.secop.gov.co/Public/Tendering/OpportunityDetail/Index?noticeUID=CO1.NTC.3797049&amp;isFromPublicArea=True&amp;isModal=true&amp;asPopupView=true</t>
  </si>
  <si>
    <t>https://community.secop.gov.co/Public/Tendering/OpportunityDetail/Index?noticeUID=CO1.NTC.3797080&amp;isFromPublicArea=True&amp;isModal=true&amp;asPopupView=true</t>
  </si>
  <si>
    <t>https://community.secop.gov.co/Public/Tendering/OpportunityDetail/Index?noticeUID=CO1.NTC.3793163&amp;isFromPublicArea=True&amp;isModal=true&amp;asPopupView=true</t>
  </si>
  <si>
    <t>https://community.secop.gov.co/Public/Tendering/OpportunityDetail/Index?noticeUID=CO1.NTC.3797133&amp;isFromPublicArea=True&amp;isModal=true&amp;asPopupView=true</t>
  </si>
  <si>
    <t>https://community.secop.gov.co/Public/Tendering/OpportunityDetail/Index?noticeUID=CO1.NTC.3797091&amp;isFromPublicArea=True&amp;isModal=true&amp;asPopupView=true</t>
  </si>
  <si>
    <t>https://community.secop.gov.co/Public/Tendering/OpportunityDetail/Index?noticeUID=CO1.NTC.3803914&amp;isFromPublicArea=True&amp;isModal=False</t>
  </si>
  <si>
    <t>https://community.secop.gov.co/Public/Tendering/OpportunityDetail/Index?noticeUID=CO1.NTC.3795671&amp;isFromPublicArea=True&amp;isModal=true&amp;asPopupView=true</t>
  </si>
  <si>
    <t>https://community.secop.gov.co/Public/Tendering/OpportunityDetail/Index?noticeUID=CO1.NTC.3795457&amp;isFromPublicArea=True&amp;isModal=true&amp;asPopupView=true</t>
  </si>
  <si>
    <t>https://community.secop.gov.co/Public/Tendering/OpportunityDetail/Index?noticeUID=CO1.NTC.3796048&amp;isFromPublicArea=True&amp;isModal=true&amp;asPopupView=true</t>
  </si>
  <si>
    <t>https://community.secop.gov.co/Public/Tendering/OpportunityDetail/Index?noticeUID=CO1.NTC.3795966&amp;isFromPublicArea=True&amp;isModal=true&amp;asPopupView=true</t>
  </si>
  <si>
    <t>https://community.secop.gov.co/Public/Tendering/OpportunityDetail/Index?noticeUID=CO1.NTC.3796311&amp;isFromPublicArea=True&amp;isModal=true&amp;asPopupView=true</t>
  </si>
  <si>
    <t>https://community.secop.gov.co/Public/Tendering/OpportunityDetail/Index?noticeUID=CO1.NTC.3796151&amp;isFromPublicArea=True&amp;isModal=true&amp;asPopupView=true</t>
  </si>
  <si>
    <t>https://community.secop.gov.co/Public/Tendering/OpportunityDetail/Index?noticeUID=CO1.NTC.3796324&amp;isFromPublicArea=True&amp;isModal=true&amp;asPopupView=true</t>
  </si>
  <si>
    <t>https://community.secop.gov.co/Public/Tendering/OpportunityDetail/Index?noticeUID=CO1.NTC.3796163&amp;isFromPublicArea=True&amp;isModal=true&amp;asPopupView=true</t>
  </si>
  <si>
    <t>https://community.secop.gov.co/Public/Tendering/OpportunityDetail/Index?noticeUID=CO1.NTC.3796335&amp;isFromPublicArea=True&amp;isModal=true&amp;asPopupView=true</t>
  </si>
  <si>
    <t>https://community.secop.gov.co/Public/Tendering/OpportunityDetail/Index?noticeUID=CO1.NTC.3818398&amp;isFromPublicArea=True&amp;isModal=true&amp;asPopupView=true</t>
  </si>
  <si>
    <t>https://community.secop.gov.co/Public/Tendering/OpportunityDetail/Index?noticeUID=CO1.NTC.3804244&amp;isFromPublicArea=True&amp;isModal=False</t>
  </si>
  <si>
    <t>https://community.secop.gov.co/Public/Tendering/OpportunityDetail/Index?noticeUID=CO1.NTC.3804143&amp;isFromPublicArea=True&amp;isModal=False</t>
  </si>
  <si>
    <t>https://community.secop.gov.co/Public/Tendering/OpportunityDetail/Index?noticeUID=CO1.NTC.3804530&amp;isFromPublicArea=True&amp;isModal=False</t>
  </si>
  <si>
    <t>https://community.secop.gov.co/Public/Tendering/OpportunityDetail/Index?noticeUID=CO1.NTC.3818488&amp;isFromPublicArea=True&amp;isModal=true&amp;asPopupView=true</t>
  </si>
  <si>
    <t>https://community.secop.gov.co/Public/Tendering/OpportunityDetail/Index?noticeUID=CO1.NTC.3804489&amp;isFromPublicArea=True&amp;isModal=False</t>
  </si>
  <si>
    <t>https://community.secop.gov.co/Public/Tendering/OpportunityDetail/Index?noticeUID=CO1.NTC.3804981&amp;isFromPublicArea=True&amp;isModal=False</t>
  </si>
  <si>
    <t>https://community.secop.gov.co/Public/Tendering/OpportunityDetail/Index?noticeUID=CO1.NTC.3805523&amp;isFromPublicArea=True&amp;isModal=False</t>
  </si>
  <si>
    <t>https://community.secop.gov.co/Public/Tendering/OpportunityDetail/Index?noticeUID=CO1.NTC.3802781&amp;isFromPublicArea=True&amp;isModal=true&amp;asPopupView=true</t>
  </si>
  <si>
    <t>https://community.secop.gov.co/Public/Tendering/OpportunityDetail/Index?noticeUID=CO1.NTC.3801109&amp;isFromPublicArea=True&amp;isModal=true&amp;asPopupView=true</t>
  </si>
  <si>
    <t>https://community.secop.gov.co/Public/Tendering/OpportunityDetail/Index?noticeUID=CO1.NTC.3805813&amp;isFromPublicArea=True&amp;isModal=False</t>
  </si>
  <si>
    <t>https://community.secop.gov.co/Public/Tendering/OpportunityDetail/Index?noticeUID=CO1.NTC.3805964&amp;isFromPublicArea=True&amp;isModal=False</t>
  </si>
  <si>
    <t>https://community.secop.gov.co/Public/Tendering/OpportunityDetail/Index?noticeUID=CO1.NTC.3806999&amp;isFromPublicArea=True&amp;isModal=true&amp;asPopupView=true</t>
  </si>
  <si>
    <t>https://community.secop.gov.co/Public/Tendering/OpportunityDetail/Index?noticeUID=CO1.NTC.3807702&amp;isFromPublicArea=True&amp;isModal=true&amp;asPopupView=true</t>
  </si>
  <si>
    <t>https://community.secop.gov.co/Public/Tendering/OpportunityDetail/Index?noticeUID=CO1.NTC.3807482&amp;isFromPublicArea=True&amp;isModal=true&amp;asPopupView=true</t>
  </si>
  <si>
    <t>https://community.secop.gov.co/Public/Tendering/OpportunityDetail/Index?noticeUID=CO1.NTC.3806712&amp;isFromPublicArea=True&amp;isModal=False</t>
  </si>
  <si>
    <t>https://community.secop.gov.co/Public/Tendering/OpportunityDetail/Index?noticeUID=CO1.NTC.3806817&amp;isFromPublicArea=True&amp;isModal=False</t>
  </si>
  <si>
    <t>https://community.secop.gov.co/Public/Tendering/OpportunityDetail/Index?noticeUID=CO1.NTC.3806838&amp;isFromPublicArea=True&amp;isModal=False</t>
  </si>
  <si>
    <t>https://community.secop.gov.co/Public/Tendering/OpportunityDetail/Index?noticeUID=CO1.NTC.3807209&amp;isFromPublicArea=True&amp;isModal=False</t>
  </si>
  <si>
    <t>https://community.secop.gov.co/Public/Tendering/OpportunityDetail/Index?noticeUID=CO1.NTC.3805667&amp;isFromPublicArea=True&amp;isModal=False</t>
  </si>
  <si>
    <t>https://community.secop.gov.co/Public/Tendering/OpportunityDetail/Index?noticeUID=CO1.NTC.3822443&amp;isFromPublicArea=True&amp;isModal=true&amp;asPopupView=true</t>
  </si>
  <si>
    <t>https://community.secop.gov.co/Public/Tendering/OpportunityDetail/Index?noticeUID=CO1.NTC.3816736&amp;isFromPublicArea=True&amp;isModal=true&amp;asPopupView=true</t>
  </si>
  <si>
    <t>https://community.secop.gov.co/Public/Tendering/OpportunityDetail/Index?noticeUID=CO1.NTC.3816739&amp;isFromPublicArea=True&amp;isModal=true&amp;asPopupView=true</t>
  </si>
  <si>
    <t>https://community.secop.gov.co/Public/Tendering/OpportunityDetail/Index?noticeUID=CO1.NTC.3817043&amp;isFromPublicArea=True&amp;isModal=true&amp;asPopupView=true</t>
  </si>
  <si>
    <t>https://community.secop.gov.co/Public/Tendering/OpportunityDetail/Index?noticeUID=CO1.NTC.3817049&amp;isFromPublicArea=True&amp;isModal=true&amp;asPopupView=true</t>
  </si>
  <si>
    <t>https://community.secop.gov.co/Public/Tendering/OpportunityDetail/Index?noticeUID=CO1.NTC.3841093&amp;isFromPublicArea=True&amp;isModal=true&amp;asPopupView=true</t>
  </si>
  <si>
    <t>https://community.secop.gov.co/Public/Tendering/OpportunityDetail/Index?noticeUID=CO1.NTC.3841703&amp;isFromPublicArea=True&amp;isModal=true&amp;asPopupView=true</t>
  </si>
  <si>
    <t>https://community.secop.gov.co/Public/Tendering/OpportunityDetail/Index?noticeUID=CO1.NTC.3841640&amp;isFromPublicArea=True&amp;isModal=true&amp;asPopupView=true</t>
  </si>
  <si>
    <t>https://community.secop.gov.co/Public/Tendering/OpportunityDetail/Index?noticeUID=CO1.NTC.3808775&amp;isFromPublicArea=True&amp;isModal=true&amp;asPopupView=true</t>
  </si>
  <si>
    <t>https://community.secop.gov.co/Public/Tendering/OpportunityDetail/Index?noticeUID=CO1.NTC.3809446&amp;isFromPublicArea=True&amp;isModal=true&amp;asPopupView=true</t>
  </si>
  <si>
    <t>https://community.secop.gov.co/Public/Tendering/OpportunityDetail/Index?noticeUID=CO1.NTC.3808707&amp;isFromPublicArea=True&amp;isModal=true&amp;asPopupView=true</t>
  </si>
  <si>
    <t>https://community.secop.gov.co/Public/Tendering/OpportunityDetail/Index?noticeUID=CO1.NTC.3808997&amp;isFromPublicArea=True&amp;isModal=true&amp;asPopupView=true</t>
  </si>
  <si>
    <t>https://community.secop.gov.co/Public/Tendering/OpportunityDetail/Index?noticeUID=CO1.NTC.3809513&amp;isFromPublicArea=True&amp;isModal=true&amp;asPopupView=true</t>
  </si>
  <si>
    <t>https://community.secop.gov.co/Public/Tendering/OpportunityDetail/Index?noticeUID=CO1.NTC.3810996&amp;isFromPublicArea=True&amp;isModal=true&amp;asPopupView=true</t>
  </si>
  <si>
    <t>https://community.secop.gov.co/Public/Tendering/OpportunityDetail/Index?noticeUID=CO1.NTC.3811896&amp;isFromPublicArea=True&amp;isModal=true&amp;asPopupView=true</t>
  </si>
  <si>
    <t>https://community.secop.gov.co/Public/Tendering/OpportunityDetail/Index?noticeUID=CO1.NTC.3811900&amp;isFromPublicArea=True&amp;isModal=true&amp;asPopupView=true</t>
  </si>
  <si>
    <t>https://community.secop.gov.co/Public/Tendering/OpportunityDetail/Index?noticeUID=CO1.NTC.3821494&amp;isFromPublicArea=True&amp;isModal=true&amp;asPopupView=true</t>
  </si>
  <si>
    <t>https://community.secop.gov.co/Public/Tendering/OpportunityDetail/Index?noticeUID=CO1.NTC.3821652&amp;isFromPublicArea=True&amp;isModal=true&amp;asPopupView=true</t>
  </si>
  <si>
    <t>https://community.secop.gov.co/Public/Tendering/OpportunityDetail/Index?noticeUID=CO1.NTC.3841300&amp;isFromPublicArea=True&amp;isModal=true&amp;asPopupView=true</t>
  </si>
  <si>
    <t>https://www.colombiacompra.gov.co/tienda-virtual-del-estado-colombiano/ordenes-compra/104352</t>
  </si>
  <si>
    <t>https://community.secop.gov.co/Public/Tendering/OpportunityDetail/Index?noticeUID=CO1.NTC.3878954&amp;isFromPublicArea=True&amp;isModal=true&amp;asPopupView=true</t>
  </si>
  <si>
    <t>https://community.secop.gov.co/Public/Tendering/OpportunityDetail/Index?noticeUID=CO1.NTC.3841453&amp;isFromPublicArea=True&amp;isModal=true&amp;asPopupView=true</t>
  </si>
  <si>
    <t>https://community.secop.gov.co/Public/Tendering/OpportunityDetail/Index?noticeUID=CO1.NTC.3842010&amp;isFromPublicArea=True&amp;isModal=true&amp;asPopupView=true</t>
  </si>
  <si>
    <t>https://community.secop.gov.co/Public/Tendering/OpportunityDetail/Index?noticeUID=CO1.NTC.3842242&amp;isFromPublicArea=True&amp;isModal=true&amp;asPopupView=true</t>
  </si>
  <si>
    <t>https://community.secop.gov.co/Public/Tendering/OpportunityDetail/Index?noticeUID=CO1.NTC.3842193&amp;isFromPublicArea=True&amp;isModal=true&amp;asPopupView=true</t>
  </si>
  <si>
    <t>https://community.secop.gov.co/Public/Tendering/OpportunityDetail/Index?noticeUID=CO1.NTC.3842535&amp;isFromPublicArea=True&amp;isModal=true&amp;asPopupView=true</t>
  </si>
  <si>
    <t>https://community.secop.gov.co/Public/Tendering/OpportunityDetail/Index?noticeUID=CO1.NTC.3831149&amp;isFromPublicArea=True&amp;isModal=true&amp;asPopupView=true</t>
  </si>
  <si>
    <t>https://community.secop.gov.co/Public/Tendering/OpportunityDetail/Index?noticeUID=CO1.NTC.3831247&amp;isFromPublicArea=True&amp;isModal=true&amp;asPopupView=true</t>
  </si>
  <si>
    <t>https://community.secop.gov.co/Public/Tendering/OpportunityDetail/Index?noticeUID=CO1.NTC.3831333&amp;isFromPublicArea=True&amp;isModal=true&amp;asPopupView=true</t>
  </si>
  <si>
    <t>https://community.secop.gov.co/Public/Tendering/OpportunityDetail/Index?noticeUID=CO1.NTC.3831339&amp;isFromPublicArea=True&amp;isModal=true&amp;asPopupView=true</t>
  </si>
  <si>
    <t>https://community.secop.gov.co/Public/Tendering/OpportunityDetail/Index?noticeUID=CO1.NTC.3831342&amp;isFromPublicArea=True&amp;isModal=true&amp;asPopupView=true</t>
  </si>
  <si>
    <t>https://community.secop.gov.co/Public/Tendering/OpportunityDetail/Index?noticeUID=CO1.NTC.3841130&amp;isFromPublicArea=True&amp;isModal=true&amp;asPopupView=true</t>
  </si>
  <si>
    <t>https://community.secop.gov.co/Public/Tendering/OpportunityDetail/Index?noticeUID=CO1.NTC.3819346&amp;isFromPublicArea=True&amp;isModal=true&amp;asPopupView=true</t>
  </si>
  <si>
    <t>https://community.secop.gov.co/Public/Tendering/OpportunityDetail/Index?noticeUID=CO1.NTC.3819446&amp;isFromPublicArea=True&amp;isModal=true&amp;asPopupView=true</t>
  </si>
  <si>
    <t>https://community.secop.gov.co/Public/Tendering/OpportunityDetail/Index?noticeUID=CO1.NTC.3819948&amp;isFromPublicArea=True&amp;isModal=true&amp;asPopupView=true</t>
  </si>
  <si>
    <t>https://community.secop.gov.co/Public/Tendering/OpportunityDetail/Index?noticeUID=CO1.NTC.3819296&amp;isFromPublicArea=True&amp;isModal=true&amp;asPopupView=true</t>
  </si>
  <si>
    <t>https://community.secop.gov.co/Public/Tendering/OpportunityDetail/Index?noticeUID=CO1.NTC.3821231&amp;isFromPublicArea=True&amp;isModal=true&amp;asPopupView=true</t>
  </si>
  <si>
    <t>https://community.secop.gov.co/Public/Tendering/OpportunityDetail/Index?noticeUID=CO1.NTC.3821908&amp;isFromPublicArea=True&amp;isModal=true&amp;asPopupView=true</t>
  </si>
  <si>
    <t>https://community.secop.gov.co/Public/Tendering/OpportunityDetail/Index?noticeUID=CO1.NTC.3820851&amp;isFromPublicArea=True&amp;isModal=true&amp;asPopupView=true</t>
  </si>
  <si>
    <t>https://community.secop.gov.co/Public/Tendering/OpportunityDetail/Index?noticeUID=CO1.NTC.3821325&amp;isFromPublicArea=True&amp;isModal=true&amp;asPopupView=true</t>
  </si>
  <si>
    <t>https://community.secop.gov.co/Public/Tendering/OpportunityDetail/Index?noticeUID=CO1.NTC.3821409&amp;isFromPublicArea=True&amp;isModal=true&amp;asPopupView=true</t>
  </si>
  <si>
    <t>https://community.secop.gov.co/Public/Tendering/OpportunityDetail/Index?noticeUID=CO1.NTC.3821076&amp;isFromPublicArea=True&amp;isModal=true&amp;asPopupView=true</t>
  </si>
  <si>
    <t>https://community.secop.gov.co/Public/Tendering/OpportunityDetail/Index?noticeUID=CO1.NTC.3823146&amp;isFromPublicArea=True&amp;isModal=true&amp;asPopupView=true</t>
  </si>
  <si>
    <t>https://community.secop.gov.co/Public/Tendering/OpportunityDetail/Index?noticeUID=CO1.NTC.3829965&amp;isFromPublicArea=True&amp;isModal=true&amp;asPopupView=true</t>
  </si>
  <si>
    <t>https://community.secop.gov.co/Public/Tendering/OpportunityDetail/Index?noticeUID=CO1.NTC.3830310&amp;isFromPublicArea=True&amp;isModal=true&amp;asPopupView=true</t>
  </si>
  <si>
    <t>https://community.secop.gov.co/Public/Tendering/OpportunityDetail/Index?noticeUID=CO1.NTC.3826295&amp;isFromPublicArea=True&amp;isModal=true&amp;asPopupView=true</t>
  </si>
  <si>
    <t>https://community.secop.gov.co/Public/Tendering/OpportunityDetail/Index?noticeUID=CO1.NTC.3826072&amp;isFromPublicArea=True&amp;isModal=true&amp;asPopupView=true</t>
  </si>
  <si>
    <t>https://community.secop.gov.co/Public/Tendering/OpportunityDetail/Index?noticeUID=CO1.NTC.3821587&amp;isFromPublicArea=True&amp;isModal=true&amp;asPopupView=true</t>
  </si>
  <si>
    <t>https://community.secop.gov.co/Public/Tendering/OpportunityDetail/Index?noticeUID=CO1.NTC.3822177&amp;isFromPublicArea=True&amp;isModal=true&amp;asPopupView=true</t>
  </si>
  <si>
    <t>https://community.secop.gov.co/Public/Tendering/OpportunityDetail/Index?noticeUID=CO1.NTC.3842197&amp;isFromPublicArea=True&amp;isModal=true&amp;asPopupView=true</t>
  </si>
  <si>
    <t>https://community.secop.gov.co/Public/Tendering/OpportunityDetail/Index?noticeUID=CO1.NTC.3832221&amp;isFromPublicArea=True&amp;isModal=true&amp;asPopupView=true</t>
  </si>
  <si>
    <t>https://community.secop.gov.co/Public/Tendering/OpportunityDetail/Index?noticeUID=CO1.NTC.3835099&amp;isFromPublicArea=True&amp;isModal=true&amp;asPopupView=true</t>
  </si>
  <si>
    <t>https://community.secop.gov.co/Public/Tendering/OpportunityDetail/Index?noticeUID=CO1.NTC.3832547&amp;isFromPublicArea=True&amp;isModal=true&amp;asPopupView=true</t>
  </si>
  <si>
    <t>https://community.secop.gov.co/Public/Tendering/OpportunityDetail/Index?noticeUID=CO1.NTC.3832620&amp;isFromPublicArea=True&amp;isModal=true&amp;asPopupView=true</t>
  </si>
  <si>
    <t>https://community.secop.gov.co/Public/Tendering/OpportunityDetail/Index?noticeUID=CO1.NTC.3834010&amp;isFromPublicArea=True&amp;isModal=true&amp;asPopupView=true</t>
  </si>
  <si>
    <t>https://community.secop.gov.co/Public/Tendering/OpportunityDetail/Index?noticeUID=CO1.NTC.3834961&amp;isFromPublicArea=True&amp;isModal=true&amp;asPopupView=true</t>
  </si>
  <si>
    <t>https://community.secop.gov.co/Public/Tendering/OpportunityDetail/Index?noticeUID=CO1.NTC.3858976&amp;isFromPublicArea=True&amp;isModal=true&amp;asPopupView=true</t>
  </si>
  <si>
    <t>https://community.secop.gov.co/Public/Tendering/OpportunityDetail/Index?noticeUID=CO1.NTC.3838261&amp;isFromPublicArea=True&amp;isModal=true&amp;asPopupView=true</t>
  </si>
  <si>
    <t>https://community.secop.gov.co/Public/Tendering/OpportunityDetail/Index?noticeUID=CO1.NTC.3840735&amp;isFromPublicArea=True&amp;isModal=true&amp;asPopupView=true</t>
  </si>
  <si>
    <t>https://community.secop.gov.co/Public/Tendering/OpportunityDetail/Index?noticeUID=CO1.NTC.3840859&amp;isFromPublicArea=True&amp;isModal=true&amp;asPopupView=true</t>
  </si>
  <si>
    <t>https://community.secop.gov.co/Public/Tendering/OpportunityDetail/Index?noticeUID=CO1.NTC.3841024&amp;isFromPublicArea=True&amp;isModal=true&amp;asPopupView=true</t>
  </si>
  <si>
    <t>https://community.secop.gov.co/Public/Tendering/OpportunityDetail/Index?noticeUID=CO1.NTC.3840971&amp;isFromPublicArea=True&amp;isModal=true&amp;asPopupView=true</t>
  </si>
  <si>
    <t>https://community.secop.gov.co/Public/Tendering/OpportunityDetail/Index?noticeUID=CO1.NTC.3840029&amp;isFromPublicArea=True&amp;isModal=true&amp;asPopupView=true</t>
  </si>
  <si>
    <t>https://community.secop.gov.co/Public/Tendering/OpportunityDetail/Index?noticeUID=CO1.NTC.3845435&amp;isFromPublicArea=True&amp;isModal=true&amp;asPopupView=true</t>
  </si>
  <si>
    <t>https://community.secop.gov.co/Public/Tendering/OpportunityDetail/Index?noticeUID=CO1.NTC.3840920&amp;isFromPublicArea=True&amp;isModal=true&amp;asPopupView=true</t>
  </si>
  <si>
    <t>https://community.secop.gov.co/Public/Tendering/OpportunityDetail/Index?noticeUID=CO1.NTC.3842627&amp;isFromPublicArea=True&amp;isModal=true&amp;asPopupView=true</t>
  </si>
  <si>
    <t>https://community.secop.gov.co/Public/Tendering/OpportunityDetail/Index?noticeUID=CO1.NTC.3842636&amp;isFromPublicArea=True&amp;isModal=true&amp;asPopupView=true</t>
  </si>
  <si>
    <t>https://community.secop.gov.co/Public/Tendering/OpportunityDetail/Index?noticeUID=CO1.NTC.3844739&amp;isFromPublicArea=True&amp;isModal=true&amp;asPopupView=true</t>
  </si>
  <si>
    <t>https://community.secop.gov.co/Public/Tendering/OpportunityDetail/Index?noticeUID=CO1.NTC.3844857&amp;isFromPublicArea=True&amp;isModal=true&amp;asPopupView=true</t>
  </si>
  <si>
    <t>https://community.secop.gov.co/Public/Tendering/OpportunityDetail/Index?noticeUID=CO1.NTC.3845007&amp;isFromPublicArea=True&amp;isModal=true&amp;asPopupView=true</t>
  </si>
  <si>
    <t>https://community.secop.gov.co/Public/Tendering/OpportunityDetail/Index?noticeUID=CO1.NTC.3844692&amp;isFromPublicArea=True&amp;isModal=true&amp;asPopupView=true</t>
  </si>
  <si>
    <t>https://community.secop.gov.co/Public/Tendering/OpportunityDetail/Index?noticeUID=CO1.NTC.3846532&amp;isFromPublicArea=True&amp;isModal=true&amp;asPopupView=true</t>
  </si>
  <si>
    <t>https://community.secop.gov.co/Public/Tendering/OpportunityDetail/Index?noticeUID=CO1.NTC.3849955&amp;isFromPublicArea=True&amp;isModal=true&amp;asPopupView=true</t>
  </si>
  <si>
    <t>https://community.secop.gov.co/Public/Tendering/OpportunityDetail/Index?noticeUID=CO1.NTC.3846701&amp;isFromPublicArea=True&amp;isModal=true&amp;asPopupView=true</t>
  </si>
  <si>
    <t>https://community.secop.gov.co/Public/Tendering/OpportunityDetail/Index?noticeUID=CO1.NTC.3854963&amp;isFromPublicArea=True&amp;isModal=true&amp;asPopupView=true</t>
  </si>
  <si>
    <t>https://community.secop.gov.co/Public/Tendering/OpportunityDetail/Index?noticeUID=CO1.NTC.3848026&amp;isFromPublicArea=True&amp;isModal=true&amp;asPopupView=true</t>
  </si>
  <si>
    <t>https://community.secop.gov.co/Public/Tendering/OpportunityDetail/Index?noticeUID=CO1.NTC.3847493&amp;isFromPublicArea=True&amp;isModal=true&amp;asPopupView=true</t>
  </si>
  <si>
    <t>https://community.secop.gov.co/Public/Tendering/OpportunityDetail/Index?noticeUID=CO1.NTC.3847709&amp;isFromPublicArea=True&amp;isModal=true&amp;asPopupView=true</t>
  </si>
  <si>
    <t>https://community.secop.gov.co/Public/Tendering/OpportunityDetail/Index?noticeUID=CO1.NTC.3847738&amp;isFromPublicArea=True&amp;isModal=true&amp;asPopupView=true</t>
  </si>
  <si>
    <t>https://community.secop.gov.co/Public/Tendering/OpportunityDetail/Index?noticeUID=CO1.NTC.3853975&amp;isFromPublicArea=True&amp;isModal=true&amp;asPopupView=true</t>
  </si>
  <si>
    <t>https://community.secop.gov.co/Public/Tendering/OpportunityDetail/Index?noticeUID=CO1.NTC.3854712&amp;isFromPublicArea=True&amp;isModal=true&amp;asPopupView=true</t>
  </si>
  <si>
    <t>https://community.secop.gov.co/Public/Tendering/OpportunityDetail/Index?noticeUID=CO1.NTC.3855331&amp;isFromPublicArea=True&amp;isModal=true&amp;asPopupView=true</t>
  </si>
  <si>
    <t>https://community.secop.gov.co/Public/Tendering/OpportunityDetail/Index?noticeUID=CO1.NTC.3858315&amp;isFromPublicArea=True&amp;isModal=true&amp;asPopupView=true</t>
  </si>
  <si>
    <t>https://community.secop.gov.co/Public/Tendering/OpportunityDetail/Index?noticeUID=CO1.NTC.3847721&amp;isFromPublicArea=True&amp;isModal=true&amp;asPopupView=true</t>
  </si>
  <si>
    <t>https://community.secop.gov.co/Public/Tendering/OpportunityDetail/Index?noticeUID=CO1.NTC.3858194&amp;isFromPublicArea=True&amp;isModal=true&amp;asPopupView=true</t>
  </si>
  <si>
    <t>https://community.secop.gov.co/Public/Tendering/OpportunityDetail/Index?noticeUID=CO1.NTC.3855497&amp;isFromPublicArea=True&amp;isModal=true&amp;asPopupView=true</t>
  </si>
  <si>
    <t>https://community.secop.gov.co/Public/Tendering/OpportunityDetail/Index?noticeUID=CO1.NTC.3847357&amp;isFromPublicArea=True&amp;isModal=true&amp;asPopupView=true</t>
  </si>
  <si>
    <t>https://community.secop.gov.co/Public/Tendering/OpportunityDetail/Index?noticeUID=CO1.NTC.3847583&amp;isFromPublicArea=True&amp;isModal=true&amp;asPopupView=true</t>
  </si>
  <si>
    <t>https://community.secop.gov.co/Public/Tendering/OpportunityDetail/Index?noticeUID=CO1.NTC.3847585&amp;isFromPublicArea=True&amp;isModal=true&amp;asPopupView=true</t>
  </si>
  <si>
    <t>https://community.secop.gov.co/Public/Tendering/OpportunityDetail/Index?noticeUID=CO1.NTC.3847588&amp;isFromPublicArea=True&amp;isModal=true&amp;asPopupView=true</t>
  </si>
  <si>
    <t>https://community.secop.gov.co/Public/Tendering/OpportunityDetail/Index?noticeUID=CO1.NTC.3847589&amp;isFromPublicArea=True&amp;isModal=true&amp;asPopupView=true</t>
  </si>
  <si>
    <t>https://community.secop.gov.co/Public/Tendering/OpportunityDetail/Index?noticeUID=CO1.NTC.3847397&amp;isFromPublicArea=True&amp;isModal=true&amp;asPopupView=true</t>
  </si>
  <si>
    <t>https://community.secop.gov.co/Public/Tendering/OpportunityDetail/Index?noticeUID=CO1.NTC.3847595&amp;isFromPublicArea=True&amp;isModal=true&amp;asPopupView=true</t>
  </si>
  <si>
    <t>https://community.secop.gov.co/Public/Tendering/OpportunityDetail/Index?noticeUID=CO1.NTC.3847400&amp;isFromPublicArea=True&amp;isModal=true&amp;asPopupView=true</t>
  </si>
  <si>
    <t>https://community.secop.gov.co/Public/Tendering/OpportunityDetail/Index?noticeUID=CO1.NTC.3847389&amp;isFromPublicArea=True&amp;isModal=true&amp;asPopupView=true</t>
  </si>
  <si>
    <t>https://community.secop.gov.co/Public/Tendering/OpportunityDetail/Index?noticeUID=CO1.NTC.3849043&amp;isFromPublicArea=True&amp;isModal=true&amp;asPopupView=true</t>
  </si>
  <si>
    <t>https://community.secop.gov.co/Public/Tendering/OpportunityDetail/Index?noticeUID=CO1.NTC.3851681&amp;isFromPublicArea=True&amp;isModal=true&amp;asPopupView=true</t>
  </si>
  <si>
    <t>https://community.secop.gov.co/Public/Tendering/OpportunityDetail/Index?noticeUID=CO1.NTC.3855380&amp;isFromPublicArea=True&amp;isModal=true&amp;asPopupView=true</t>
  </si>
  <si>
    <t>https://community.secop.gov.co/Public/Tendering/OpportunityDetail/Index?noticeUID=CO1.NTC.3855840&amp;isFromPublicArea=True&amp;isModal=true&amp;asPopupView=true</t>
  </si>
  <si>
    <t>https://community.secop.gov.co/Public/Tendering/OpportunityDetail/Index?noticeUID=CO1.NTC.3855873&amp;isFromPublicArea=True&amp;isModal=true&amp;asPopupView=true</t>
  </si>
  <si>
    <t>https://community.secop.gov.co/Public/Tendering/OpportunityDetail/Index?noticeUID=CO1.NTC.3861532&amp;isFromPublicArea=True&amp;isModal=False</t>
  </si>
  <si>
    <t>https://community.secop.gov.co/Public/Tendering/OpportunityDetail/Index?noticeUID=CO1.NTC.3858121&amp;isFromPublicArea=True&amp;isModal=true&amp;asPopupView=true</t>
  </si>
  <si>
    <t>https://community.secop.gov.co/Public/Tendering/OpportunityDetail/Index?noticeUID=CO1.NTC.3849561&amp;isFromPublicArea=True&amp;isModal=true&amp;asPopupView=true</t>
  </si>
  <si>
    <t>https://community.secop.gov.co/Public/Tendering/OpportunityDetail/Index?noticeUID=CO1.NTC.3858103&amp;isFromPublicArea=True&amp;isModal=true&amp;asPopupView=true</t>
  </si>
  <si>
    <t>https://community.secop.gov.co/Public/Tendering/OpportunityDetail/Index?noticeUID=CO1.NTC.3858105&amp;isFromPublicArea=True&amp;isModal=true&amp;asPopupView=true</t>
  </si>
  <si>
    <t>https://community.secop.gov.co/Public/Tendering/OpportunityDetail/Index?noticeUID=CO1.NTC.3857858&amp;isFromPublicArea=True&amp;isModal=true&amp;asPopupView=true</t>
  </si>
  <si>
    <t>https://community.secop.gov.co/Public/Tendering/OpportunityDetail/Index?noticeUID=CO1.NTC.3858025&amp;isFromPublicArea=True&amp;isModal=true&amp;asPopupView=true</t>
  </si>
  <si>
    <t>https://community.secop.gov.co/Public/Tendering/OpportunityDetail/Index?noticeUID=CO1.NTC.3858023&amp;isFromPublicArea=True&amp;isModal=true&amp;asPopupView=true</t>
  </si>
  <si>
    <t>https://community.secop.gov.co/Public/Tendering/OpportunityDetail/Index?noticeUID=CO1.NTC.3859153&amp;isFromPublicArea=True&amp;isModal=true&amp;asPopupView=true</t>
  </si>
  <si>
    <t>https://community.secop.gov.co/Public/Tendering/OpportunityDetail/Index?noticeUID=CO1.NTC.3860123&amp;isFromPublicArea=True&amp;isModal=true&amp;asPopupView=true</t>
  </si>
  <si>
    <t>https://community.secop.gov.co/Public/Tendering/OpportunityDetail/Index?noticeUID=CO1.NTC.3858106&amp;isFromPublicArea=True&amp;isModal=true&amp;asPopupView=true</t>
  </si>
  <si>
    <t>https://community.secop.gov.co/Public/Tendering/OpportunityDetail/Index?noticeUID=CO1.NTC.3861259&amp;isFromPublicArea=True&amp;isModal=true&amp;asPopupView=true</t>
  </si>
  <si>
    <t>https://community.secop.gov.co/Public/Tendering/OpportunityDetail/Index?noticeUID=CO1.NTC.3861718&amp;isFromPublicArea=True&amp;isModal=true&amp;asPopupView=true</t>
  </si>
  <si>
    <t>https://community.secop.gov.co/Public/Tendering/OpportunityDetail/Index?noticeUID=CO1.NTC.3875628&amp;isFromPublicArea=True&amp;isModal=true&amp;asPopupView=true</t>
  </si>
  <si>
    <t>https://community.secop.gov.co/Public/Tendering/OpportunityDetail/Index?noticeUID=CO1.NTC.3867606&amp;isFromPublicArea=True&amp;isModal=true&amp;asPopupView=true</t>
  </si>
  <si>
    <t>https://community.secop.gov.co/Public/Tendering/OpportunityDetail/Index?noticeUID=CO1.NTC.3861538&amp;isFromPublicArea=True&amp;isModal=true&amp;asPopupView=true</t>
  </si>
  <si>
    <t>https://community.secop.gov.co/Public/Tendering/OpportunityDetail/Index?noticeUID=CO1.NTC.3861834&amp;isFromPublicArea=True&amp;isModal=true&amp;asPopupView=true</t>
  </si>
  <si>
    <t>https://community.secop.gov.co/Public/Tendering/OpportunityDetail/Index?noticeUID=CO1.NTC.3861501&amp;isFromPublicArea=True&amp;isModal=true&amp;asPopupView=true</t>
  </si>
  <si>
    <t>https://community.secop.gov.co/Public/Tendering/OpportunityDetail/Index?noticeUID=CO1.NTC.3861642&amp;isFromPublicArea=True&amp;isModal=true&amp;asPopupView=true</t>
  </si>
  <si>
    <t>https://community.secop.gov.co/Public/Tendering/OpportunityDetail/Index?noticeUID=CO1.NTC.3861534&amp;isFromPublicArea=True&amp;isModal=true&amp;asPopupView=true</t>
  </si>
  <si>
    <t>https://community.secop.gov.co/Public/Tendering/OpportunityDetail/Index?noticeUID=CO1.NTC.3862213&amp;isFromPublicArea=True&amp;isModal=true&amp;asPopupView=true</t>
  </si>
  <si>
    <t>https://community.secop.gov.co/Public/Tendering/OpportunityDetail/Index?noticeUID=CO1.NTC.3861076&amp;isFromPublicArea=True&amp;isModal=true&amp;asPopupView=true</t>
  </si>
  <si>
    <t>https://community.secop.gov.co/Public/Tendering/OpportunityDetail/Index?noticeUID=CO1.NTC.3864340&amp;isFromPublicArea=True&amp;isModal=true&amp;asPopupView=true</t>
  </si>
  <si>
    <t>https://community.secop.gov.co/Public/Tendering/OpportunityDetail/Index?noticeUID=CO1.NTC.3864415&amp;isFromPublicArea=True&amp;isModal=true&amp;asPopupView=true</t>
  </si>
  <si>
    <t>https://community.secop.gov.co/Public/Tendering/OpportunityDetail/Index?noticeUID=CO1.NTC.3864419&amp;isFromPublicArea=True&amp;isModal=true&amp;asPopupView=true</t>
  </si>
  <si>
    <t>https://community.secop.gov.co/Public/Tendering/OpportunityDetail/Index?noticeUID=CO1.NTC.3868316&amp;isFromPublicArea=True&amp;isModal=true&amp;asPopupView=true</t>
  </si>
  <si>
    <t>https://community.secop.gov.co/Public/Tendering/OpportunityDetail/Index?noticeUID=CO1.NTC.3865945&amp;isFromPublicArea=True&amp;isModal=true&amp;asPopupView=true</t>
  </si>
  <si>
    <t>https://community.secop.gov.co/Public/Tendering/OpportunityDetail/Index?noticeUID=CO1.NTC.3875806&amp;isFromPublicArea=True&amp;isModal=true&amp;asPopupView=true</t>
  </si>
  <si>
    <t>https://community.secop.gov.co/Public/Tendering/OpportunityDetail/Index?noticeUID=CO1.NTC.3875438&amp;isFromPublicArea=True&amp;isModal=true&amp;asPopupView=true</t>
  </si>
  <si>
    <t>https://community.secop.gov.co/Public/Tendering/OpportunityDetail/Index?noticeUID=CO1.NTC.3864313&amp;isFromPublicArea=True&amp;isModal=true&amp;asPopupView=true</t>
  </si>
  <si>
    <t>https://community.secop.gov.co/Public/Tendering/OpportunityDetail/Index?noticeUID=CO1.NTC.3861612&amp;isFromPublicArea=True&amp;isModal=true&amp;asPopupView=true</t>
  </si>
  <si>
    <t>https://community.secop.gov.co/Public/Tendering/OpportunityDetail/Index?noticeUID=CO1.NTC.3861639&amp;isFromPublicArea=True&amp;isModal=true&amp;asPopupView=true</t>
  </si>
  <si>
    <t>https://community.secop.gov.co/Public/Tendering/OpportunityDetail/Index?noticeUID=CO1.NTC.3864737&amp;isFromPublicArea=True&amp;isModal=true&amp;asPopupView=true</t>
  </si>
  <si>
    <t>https://community.secop.gov.co/Public/Tendering/OpportunityDetail/Index?noticeUID=CO1.NTC.3868183&amp;isFromPublicArea=True&amp;isModal=true&amp;asPopupView=true</t>
  </si>
  <si>
    <t>https://community.secop.gov.co/Public/Tendering/OpportunityDetail/Index?noticeUID=CO1.NTC.3864887&amp;isFromPublicArea=True&amp;isModal=true&amp;asPopupView=true</t>
  </si>
  <si>
    <t>https://community.secop.gov.co/Public/Tendering/OpportunityDetail/Index?noticeUID=CO1.NTC.3868073&amp;isFromPublicArea=True&amp;isModal=true&amp;asPopupView=true</t>
  </si>
  <si>
    <t>https://community.secop.gov.co/Public/Tendering/OpportunityDetail/Index?noticeUID=CO1.NTC.3874549&amp;isFromPublicArea=True&amp;isModal=true&amp;asPopupView=true</t>
  </si>
  <si>
    <t>https://community.secop.gov.co/Public/Tendering/OpportunityDetail/Index?noticeUID=CO1.NTC.3874192&amp;isFromPublicArea=True&amp;isModal=true&amp;asPopupView=true</t>
  </si>
  <si>
    <t>https://community.secop.gov.co/Public/Tendering/OpportunityDetail/Index?noticeUID=CO1.NTC.3874911&amp;isFromPublicArea=True&amp;isModal=true&amp;asPopupView=true</t>
  </si>
  <si>
    <t>https://community.secop.gov.co/Public/Tendering/OpportunityDetail/Index?noticeUID=CO1.NTC.3874680&amp;isFromPublicArea=True&amp;isModal=true&amp;asPopupView=true</t>
  </si>
  <si>
    <t>https://community.secop.gov.co/Public/Tendering/OpportunityDetail/Index?noticeUID=CO1.NTC.3874953&amp;isFromPublicArea=True&amp;isModal=true&amp;asPopupView=true</t>
  </si>
  <si>
    <t>https://community.secop.gov.co/Public/Tendering/OpportunityDetail/Index?noticeUID=CO1.NTC.3874139&amp;isFromPublicArea=True&amp;isModal=true&amp;asPopupView=true</t>
  </si>
  <si>
    <t>https://community.secop.gov.co/Public/Tendering/OpportunityDetail/Index?noticeUID=CO1.NTC.3880126&amp;isFromPublicArea=True&amp;isModal=true&amp;asPopupView=true</t>
  </si>
  <si>
    <t>https://community.secop.gov.co/Public/Tendering/OpportunityDetail/Index?noticeUID=CO1.NTC.3878099&amp;isFromPublicArea=True&amp;isModal=true&amp;asPopupView=true</t>
  </si>
  <si>
    <t>https://community.secop.gov.co/Public/Tendering/OpportunityDetail/Index?noticeUID=CO1.NTC.3878291&amp;isFromPublicArea=True&amp;isModal=true&amp;asPopupView=true</t>
  </si>
  <si>
    <t>https://community.secop.gov.co/Public/Tendering/OpportunityDetail/Index?noticeUID=CO1.NTC.3878264&amp;isFromPublicArea=True&amp;isModal=true&amp;asPopupView=true</t>
  </si>
  <si>
    <t>https://community.secop.gov.co/Public/Tendering/OpportunityDetail/Index?noticeUID=CO1.NTC.3890154&amp;isFromPublicArea=True&amp;isModal=true&amp;asPopupView=true</t>
  </si>
  <si>
    <t>https://community.secop.gov.co/Public/Tendering/OpportunityDetail/Index?noticeUID=CO1.NTC.3877866&amp;isFromPublicArea=True&amp;isModal=true&amp;asPopupView=true</t>
  </si>
  <si>
    <t>https://community.secop.gov.co/Public/Tendering/OpportunityDetail/Index?noticeUID=CO1.NTC.3887478&amp;isFromPublicArea=True&amp;isModal=true&amp;asPopupView=true</t>
  </si>
  <si>
    <t>https://community.secop.gov.co/Public/Tendering/OpportunityDetail/Index?noticeUID=CO1.NTC.3877169&amp;isFromPublicArea=True&amp;isModal=true&amp;asPopupView=true</t>
  </si>
  <si>
    <t>https://community.secop.gov.co/Public/Tendering/OpportunityDetail/Index?noticeUID=CO1.NTC.3875566&amp;isFromPublicArea=True&amp;isModal=true&amp;asPopupView=true</t>
  </si>
  <si>
    <t>https://community.secop.gov.co/Public/Tendering/OpportunityDetail/Index?noticeUID=CO1.NTC.3880137&amp;isFromPublicArea=True&amp;isModal=true&amp;asPopupView=true</t>
  </si>
  <si>
    <t>https://community.secop.gov.co/Public/Tendering/OpportunityDetail/Index?noticeUID=CO1.NTC.3879961&amp;isFromPublicArea=True&amp;isModal=true&amp;asPopupView=true</t>
  </si>
  <si>
    <t>https://community.secop.gov.co/Public/Tendering/OpportunityDetail/Index?noticeUID=CO1.NTC.3878826&amp;isFromPublicArea=True&amp;isModal=true&amp;asPopupView=true</t>
  </si>
  <si>
    <t>https://community.secop.gov.co/Public/Tendering/OpportunityDetail/Index?noticeUID=CO1.NTC.3879516&amp;isFromPublicArea=True&amp;isModal=true&amp;asPopupView=true</t>
  </si>
  <si>
    <t>https://community.secop.gov.co/Public/Tendering/OpportunityDetail/Index?noticeUID=CO1.NTC.3882291&amp;isFromPublicArea=True&amp;isModal=true&amp;asPopupView=true</t>
  </si>
  <si>
    <t>https://community.secop.gov.co/Public/Tendering/OpportunityDetail/Index?noticeUID=CO1.NTC.3868180&amp;isFromPublicArea=True&amp;isModal=true&amp;asPopupView=true</t>
  </si>
  <si>
    <t>https://community.secop.gov.co/Public/Tendering/OpportunityDetail/Index?noticeUID=CO1.NTC.3884311&amp;isFromPublicArea=True&amp;isModal=true&amp;asPopupView=true</t>
  </si>
  <si>
    <t>https://community.secop.gov.co/Public/Tendering/OpportunityDetail/Index?noticeUID=CO1.NTC.3884424&amp;isFromPublicArea=True&amp;isModal=true&amp;asPopupView=true</t>
  </si>
  <si>
    <t>https://community.secop.gov.co/Public/Tendering/OpportunityDetail/Index?noticeUID=CO1.NTC.3883263&amp;isFromPublicArea=True&amp;isModal=true&amp;asPopupView=true</t>
  </si>
  <si>
    <t>https://community.secop.gov.co/Public/Tendering/OpportunityDetail/Index?noticeUID=CO1.NTC.3884322&amp;isFromPublicArea=True&amp;isModal=true&amp;asPopupView=true</t>
  </si>
  <si>
    <t>https://community.secop.gov.co/Public/Tendering/OpportunityDetail/Index?noticeUID=CO1.NTC.3883032&amp;isFromPublicArea=True&amp;isModal=true&amp;asPopupView=true</t>
  </si>
  <si>
    <t>https://community.secop.gov.co/Public/Tendering/OpportunityDetail/Index?noticeUID=CO1.NTC.3881480&amp;isFromPublicArea=True&amp;isModal=true&amp;asPopupView=true</t>
  </si>
  <si>
    <t>https://community.secop.gov.co/Public/Tendering/OpportunityDetail/Index?noticeUID=CO1.NTC.3883306&amp;isFromPublicArea=True&amp;isModal=true&amp;asPopupView=true</t>
  </si>
  <si>
    <t>https://community.secop.gov.co/Public/Tendering/OpportunityDetail/Index?noticeUID=CO1.NTC.3881622&amp;isFromPublicArea=True&amp;isModal=true&amp;asPopupView=true</t>
  </si>
  <si>
    <t>https://community.secop.gov.co/Public/Tendering/OpportunityDetail/Index?noticeUID=CO1.NTC.3881644&amp;isFromPublicArea=True&amp;isModal=true&amp;asPopupView=true</t>
  </si>
  <si>
    <t>https://community.secop.gov.co/Public/Tendering/OpportunityDetail/Index?noticeUID=CO1.NTC.3881498&amp;isFromPublicArea=True&amp;isModal=true&amp;asPopupView=true</t>
  </si>
  <si>
    <t>https://community.secop.gov.co/Public/Tendering/OpportunityDetail/Index?noticeUID=CO1.NTC.3881810&amp;isFromPublicArea=True&amp;isModal=true&amp;asPopupView=true</t>
  </si>
  <si>
    <t>https://community.secop.gov.co/Public/Tendering/OpportunityDetail/Index?noticeUID=CO1.NTC.3881738&amp;isFromPublicArea=True&amp;isModal=true&amp;asPopupView=true</t>
  </si>
  <si>
    <t>https://community.secop.gov.co/Public/Tendering/OpportunityDetail/Index?noticeUID=CO1.NTC.3881788&amp;isFromPublicArea=True&amp;isModal=true&amp;asPopupView=true</t>
  </si>
  <si>
    <t>https://community.secop.gov.co/Public/Tendering/OpportunityDetail/Index?noticeUID=CO1.NTC.3880644&amp;isFromPublicArea=True&amp;isModal=true&amp;asPopupView=true</t>
  </si>
  <si>
    <t>https://community.secop.gov.co/Public/Tendering/OpportunityDetail/Index?noticeUID=CO1.NTC.3895904&amp;isFromPublicArea=True&amp;isModal=true&amp;asPopupView=true</t>
  </si>
  <si>
    <t>https://community.secop.gov.co/Public/Tendering/OpportunityDetail/Index?noticeUID=CO1.NTC.3895905&amp;isFromPublicArea=True&amp;isModal=true&amp;asPopupView=true</t>
  </si>
  <si>
    <t>https://community.secop.gov.co/Public/Tendering/OpportunityDetail/Index?noticeUID=CO1.NTC.3881731&amp;isFromPublicArea=True&amp;isModal=true&amp;asPopupView=true</t>
  </si>
  <si>
    <t>https://community.secop.gov.co/Public/Tendering/OpportunityDetail/Index?noticeUID=CO1.NTC.3883185&amp;isFromPublicArea=True&amp;isModal=true&amp;asPopupView=true</t>
  </si>
  <si>
    <t>https://community.secop.gov.co/Public/Tendering/OpportunityDetail/Index?noticeUID=CO1.NTC.3887898&amp;isFromPublicArea=True&amp;isModal=true&amp;asPopupView=true</t>
  </si>
  <si>
    <t>https://community.secop.gov.co/Public/Tendering/OpportunityDetail/Index?noticeUID=CO1.NTC.3890669&amp;isFromPublicArea=True&amp;isModal=true&amp;asPopupView=true</t>
  </si>
  <si>
    <t>https://community.secop.gov.co/Public/Tendering/OpportunityDetail/Index?noticeUID=CO1.NTC.3891674&amp;isFromPublicArea=True&amp;isModal=true&amp;asPopupView=true</t>
  </si>
  <si>
    <t>https://community.secop.gov.co/Public/Tendering/OpportunityDetail/Index?noticeUID=CO1.NTC.3883453&amp;isFromPublicArea=True&amp;isModal=true&amp;asPopupView=true</t>
  </si>
  <si>
    <t>https://community.secop.gov.co/Public/Tendering/OpportunityDetail/Index?noticeUID=CO1.NTC.3889496&amp;isFromPublicArea=True&amp;isModal=true&amp;asPopupView=true</t>
  </si>
  <si>
    <t>https://community.secop.gov.co/Public/Tendering/OpportunityDetail/Index?noticeUID=CO1.NTC.3890268&amp;isFromPublicArea=True&amp;isModal=true&amp;asPopupView=true</t>
  </si>
  <si>
    <t>https://community.secop.gov.co/Public/Tendering/OpportunityDetail/Index?noticeUID=CO1.NTC.3891467&amp;isFromPublicArea=True&amp;isModal=true&amp;asPopupView=true</t>
  </si>
  <si>
    <t>https://community.secop.gov.co/Public/Tendering/OpportunityDetail/Index?noticeUID=CO1.NTC.3895122&amp;isFromPublicArea=True&amp;isModal=true&amp;asPopupView=true</t>
  </si>
  <si>
    <t>https://community.secop.gov.co/Public/Tendering/OpportunityDetail/Index?noticeUID=CO1.NTC.3887390&amp;isFromPublicArea=True&amp;isModal=true&amp;asPopupView=true</t>
  </si>
  <si>
    <t>https://community.secop.gov.co/Public/Tendering/OpportunityDetail/Index?noticeUID=CO1.NTC.3887391&amp;isFromPublicArea=True&amp;isModal=true&amp;asPopupView=true</t>
  </si>
  <si>
    <t>https://community.secop.gov.co/Public/Tendering/OpportunityDetail/Index?noticeUID=CO1.NTC.3887492&amp;isFromPublicArea=True&amp;isModal=true&amp;asPopupView=true</t>
  </si>
  <si>
    <t>https://community.secop.gov.co/Public/Tendering/OpportunityDetail/Index?noticeUID=CO1.NTC.3887494&amp;isFromPublicArea=True&amp;isModal=true&amp;asPopupView=true</t>
  </si>
  <si>
    <t>https://community.secop.gov.co/Public/Tendering/OpportunityDetail/Index?noticeUID=CO1.NTC.3894393&amp;isFromPublicArea=True&amp;isModal=true&amp;asPopupView=true</t>
  </si>
  <si>
    <t>https://community.secop.gov.co/Public/Tendering/OpportunityDetail/Index?noticeUID=CO1.NTC.3894002&amp;isFromPublicArea=True&amp;isModal=true&amp;asPopupView=true</t>
  </si>
  <si>
    <t>https://community.secop.gov.co/Public/Tendering/OpportunityDetail/Index?noticeUID=CO1.NTC.3897732&amp;isFromPublicArea=True&amp;isModal=true&amp;asPopupView=true</t>
  </si>
  <si>
    <t>https://community.secop.gov.co/Public/Tendering/OpportunityDetail/Index?noticeUID=CO1.NTC.3894396&amp;isFromPublicArea=True&amp;isModal=true&amp;asPopupView=true</t>
  </si>
  <si>
    <t>https://community.secop.gov.co/Public/Tendering/OpportunityDetail/Index?noticeUID=CO1.NTC.3899042&amp;isFromPublicArea=True&amp;isModal=true&amp;asPopupView=true</t>
  </si>
  <si>
    <t>https://community.secop.gov.co/Public/Tendering/OpportunityDetail/Index?noticeUID=CO1.NTC.3900042&amp;isFromPublicArea=True&amp;isModal=true&amp;asPopupView=true</t>
  </si>
  <si>
    <t>https://community.secop.gov.co/Public/Tendering/OpportunityDetail/Index?noticeUID=CO1.NTC.3900509&amp;isFromPublicArea=True&amp;isModal=true&amp;asPopupView=true</t>
  </si>
  <si>
    <t>https://community.secop.gov.co/Public/Tendering/OpportunityDetail/Index?noticeUID=CO1.NTC.3900936&amp;isFromPublicArea=True&amp;isModal=true&amp;asPopupView=true</t>
  </si>
  <si>
    <t>https://community.secop.gov.co/Public/Tendering/OpportunityDetail/Index?noticeUID=CO1.NTC.3896351&amp;isFromPublicArea=True&amp;isModal=true&amp;asPopupView=true</t>
  </si>
  <si>
    <t>https://community.secop.gov.co/Public/Tendering/OpportunityDetail/Index?noticeUID=CO1.NTC.3903414&amp;isFromPublicArea=True&amp;isModal=true&amp;asPopupView=true</t>
  </si>
  <si>
    <t>https://community.secop.gov.co/Public/Tendering/OpportunityDetail/Index?noticeUID=CO1.NTC.3902769&amp;isFromPublicArea=True&amp;isModal=true&amp;asPopupView=true</t>
  </si>
  <si>
    <t>https://community.secop.gov.co/Public/Tendering/OpportunityDetail/Index?noticeUID=CO1.NTC.3902567&amp;isFromPublicArea=True&amp;isModal=true&amp;asPopupView=true</t>
  </si>
  <si>
    <t>https://community.secop.gov.co/Public/Tendering/OpportunityDetail/Index?noticeUID=CO1.NTC.3902575&amp;isFromPublicArea=True&amp;isModal=true&amp;asPopupView=true</t>
  </si>
  <si>
    <t>https://community.secop.gov.co/Public/Tendering/OpportunityDetail/Index?noticeUID=CO1.NTC.3902291&amp;isFromPublicArea=True&amp;isModal=true&amp;asPopupView=true</t>
  </si>
  <si>
    <t>https://community.secop.gov.co/Public/Tendering/OpportunityDetail/Index?noticeUID=CO1.NTC.3902664&amp;isFromPublicArea=True&amp;isModal=true&amp;asPopupView=true</t>
  </si>
  <si>
    <t>https://community.secop.gov.co/Public/Tendering/OpportunityDetail/Index?noticeUID=CO1.NTC.3902485&amp;isFromPublicArea=True&amp;isModal=true&amp;asPopupView=true</t>
  </si>
  <si>
    <t>https://community.secop.gov.co/Public/Tendering/OpportunityDetail/Index?noticeUID=CO1.NTC.3902676&amp;isFromPublicArea=True&amp;isModal=true&amp;asPopupView=true</t>
  </si>
  <si>
    <t>https://community.secop.gov.co/Public/Tendering/OpportunityDetail/Index?noticeUID=CO1.NTC.3905824&amp;isFromPublicArea=True&amp;isModal=true&amp;asPopupView=true</t>
  </si>
  <si>
    <t>https://community.secop.gov.co/Public/Tendering/OpportunityDetail/Index?noticeUID=CO1.NTC.3902499&amp;isFromPublicArea=True&amp;isModal=true&amp;asPopupView=true</t>
  </si>
  <si>
    <t>https://community.secop.gov.co/Public/Tendering/OpportunityDetail/Index?noticeUID=CO1.NTC.3903452&amp;isFromPublicArea=True&amp;isModal=true&amp;asPopupView=true</t>
  </si>
  <si>
    <t>https://community.secop.gov.co/Public/Tendering/OpportunityDetail/Index?noticeUID=CO1.NTC.3904155&amp;isFromPublicArea=True&amp;isModal=true&amp;asPopupView=true</t>
  </si>
  <si>
    <t>https://community.secop.gov.co/Public/Tendering/OpportunityDetail/Index?noticeUID=CO1.NTC.3899119&amp;isFromPublicArea=True&amp;isModal=true&amp;asPopupView=true</t>
  </si>
  <si>
    <t>https://community.secop.gov.co/Public/Tendering/OpportunityDetail/Index?noticeUID=CO1.NTC.3899067&amp;isFromPublicArea=True&amp;isModal=true&amp;asPopupView=true</t>
  </si>
  <si>
    <t>https://community.secop.gov.co/Public/Tendering/OpportunityDetail/Index?noticeUID=CO1.NTC.3906180&amp;isFromPublicArea=True&amp;isModal=true&amp;asPopupView=true</t>
  </si>
  <si>
    <t>https://community.secop.gov.co/Public/Tendering/OpportunityDetail/Index?noticeUID=CO1.NTC.3906228&amp;isFromPublicArea=True&amp;isModal=true&amp;asPopupView=true</t>
  </si>
  <si>
    <t>https://community.secop.gov.co/Public/Tendering/OpportunityDetail/Index?noticeUID=CO1.NTC.3906105&amp;isFromPublicArea=True&amp;isModal=true&amp;asPopupView=true</t>
  </si>
  <si>
    <t>https://community.secop.gov.co/Public/Tendering/OpportunityDetail/Index?noticeUID=CO1.NTC.3905572&amp;isFromPublicArea=True&amp;isModal=true&amp;asPopupView=true</t>
  </si>
  <si>
    <t>https://community.secop.gov.co/Public/Tendering/OpportunityDetail/Index?noticeUID=CO1.NTC.3905561&amp;isFromPublicArea=True&amp;isModal=true&amp;asPopupView=true</t>
  </si>
  <si>
    <t>https://community.secop.gov.co/Public/Tendering/OpportunityDetail/Index?noticeUID=CO1.NTC.3905177&amp;isFromPublicArea=True&amp;isModal=true&amp;asPopupView=true</t>
  </si>
  <si>
    <t>https://community.secop.gov.co/Public/Tendering/OpportunityDetail/Index?noticeUID=CO1.NTC.3905700&amp;isFromPublicArea=True&amp;isModal=true&amp;asPopupView=true</t>
  </si>
  <si>
    <t>https://community.secop.gov.co/Public/Tendering/OpportunityDetail/Index?noticeUID=CO1.NTC.3905808&amp;isFromPublicArea=True&amp;isModal=true&amp;asPopupView=true</t>
  </si>
  <si>
    <t>https://community.secop.gov.co/Public/Tendering/OpportunityDetail/Index?noticeUID=CO1.NTC.3905091&amp;isFromPublicArea=True&amp;isModal=true&amp;asPopupView=true</t>
  </si>
  <si>
    <t>https://community.secop.gov.co/Public/Tendering/OpportunityDetail/Index?noticeUID=CO1.NTC.3904986&amp;isFromPublicArea=True&amp;isModal=true&amp;asPopupView=true</t>
  </si>
  <si>
    <t>https://community.secop.gov.co/Public/Tendering/OpportunityDetail/Index?noticeUID=CO1.NTC.3906109&amp;isFromPublicArea=True&amp;isModal=true&amp;asPopupView=true</t>
  </si>
  <si>
    <t>https://community.secop.gov.co/Public/Tendering/OpportunityDetail/Index?noticeUID=CO1.NTC.3908388&amp;isFromPublicArea=True&amp;isModal=true&amp;asPopupView=true</t>
  </si>
  <si>
    <t>https://community.secop.gov.co/Public/Tendering/OpportunityDetail/Index?noticeUID=CO1.NTC.3908664&amp;isFromPublicArea=True&amp;isModal=true&amp;asPopupView=true</t>
  </si>
  <si>
    <t>https://community.secop.gov.co/Public/Tendering/OpportunityDetail/Index?noticeUID=CO1.NTC.3909046&amp;isFromPublicArea=True&amp;isModal=true&amp;asPopupView=true</t>
  </si>
  <si>
    <t>https://community.secop.gov.co/Public/Tendering/OpportunityDetail/Index?noticeUID=CO1.NTC.3907577&amp;isFromPublicArea=True&amp;isModal=true&amp;asPopupView=true</t>
  </si>
  <si>
    <t>https://community.secop.gov.co/Public/Tendering/OpportunityDetail/Index?noticeUID=CO1.NTC.3926092&amp;isFromPublicArea=True&amp;isModal=true&amp;asPopupView=true</t>
  </si>
  <si>
    <t>https://community.secop.gov.co/Public/Tendering/OpportunityDetail/Index?noticeUID=CO1.NTC.3948859&amp;isFromPublicArea=True&amp;isModal=true&amp;asPopupView=true</t>
  </si>
  <si>
    <t>https://community.secop.gov.co/Public/Tendering/OpportunityDetail/Index?noticeUID=CO1.NTC.3949008&amp;isFromPublicArea=True&amp;isModal=true&amp;asPopupView=true</t>
  </si>
  <si>
    <t>https://community.secop.gov.co/Public/Tendering/OpportunityDetail/Index?noticeUID=CO1.NTC.3943976&amp;isFromPublicArea=True&amp;isModal=true&amp;asPopupView=true</t>
  </si>
  <si>
    <t>https://community.secop.gov.co/Public/Tendering/OpportunityDetail/Index?noticeUID=CO1.NTC.3913276&amp;isFromPublicArea=True&amp;isModal=true&amp;asPopupView=true</t>
  </si>
  <si>
    <t>https://community.secop.gov.co/Public/Tendering/OpportunityDetail/Index?noticeUID=CO1.NTC.3910181&amp;isFromPublicArea=True&amp;isModal=true&amp;asPopupView=true</t>
  </si>
  <si>
    <t>https://community.secop.gov.co/Public/Tendering/OpportunityDetail/Index?noticeUID=CO1.NTC.3910184&amp;isFromPublicArea=True&amp;isModal=true&amp;asPopupView=true</t>
  </si>
  <si>
    <t>https://community.secop.gov.co/Public/Tendering/OpportunityDetail/Index?noticeUID=CO1.NTC.3908764&amp;isFromPublicArea=True&amp;isModal=true&amp;asPopupView=true</t>
  </si>
  <si>
    <t>https://community.secop.gov.co/Public/Tendering/OpportunityDetail/Index?noticeUID=CO1.NTC.3910269&amp;isFromPublicArea=True&amp;isModal=true&amp;asPopupView=true</t>
  </si>
  <si>
    <t>https://community.secop.gov.co/Public/Tendering/OpportunityDetail/Index?noticeUID=CO1.NTC.3910271&amp;isFromPublicArea=True&amp;isModal=true&amp;asPopupView=true</t>
  </si>
  <si>
    <t>https://community.secop.gov.co/Public/Tendering/OpportunityDetail/Index?noticeUID=CO1.NTC.3910547&amp;isFromPublicArea=True&amp;isModal=true&amp;asPopupView=true</t>
  </si>
  <si>
    <t>https://community.secop.gov.co/Public/Tendering/OpportunityDetail/Index?noticeUID=CO1.NTC.3910676&amp;isFromPublicArea=True&amp;isModal=true&amp;asPopupView=true</t>
  </si>
  <si>
    <t>https://community.secop.gov.co/Public/Tendering/OpportunityDetail/Index?noticeUID=CO1.NTC.3913038&amp;isFromPublicArea=True&amp;isModal=true&amp;asPopupView=true</t>
  </si>
  <si>
    <t>https://community.secop.gov.co/Public/Tendering/OpportunityDetail/Index?noticeUID=CO1.NTC.3910162&amp;isFromPublicArea=True&amp;isModal=true&amp;asPopupView=true</t>
  </si>
  <si>
    <t>https://community.secop.gov.co/Public/Tendering/OpportunityDetail/Index?noticeUID=CO1.NTC.3910511&amp;isFromPublicArea=True&amp;isModal=true&amp;asPopupView=true</t>
  </si>
  <si>
    <t>https://community.secop.gov.co/Public/Tendering/OpportunityDetail/Index?noticeUID=CO1.NTC.3901892&amp;isFromPublicArea=True&amp;isModal=true&amp;asPopupView=true</t>
  </si>
  <si>
    <t>https://community.secop.gov.co/Public/Tendering/OpportunityDetail/Index?noticeUID=CO1.NTC.3910388&amp;isFromPublicArea=True&amp;isModal=true&amp;asPopupView=true</t>
  </si>
  <si>
    <t>https://community.secop.gov.co/Public/Tendering/OpportunityDetail/Index?noticeUID=CO1.NTC.3910174&amp;isFromPublicArea=True&amp;isModal=true&amp;asPopupView=true</t>
  </si>
  <si>
    <t>https://community.secop.gov.co/Public/Tendering/OpportunityDetail/Index?noticeUID=CO1.NTC.3916752&amp;isFromPublicArea=True&amp;isModal=true&amp;asPopupView=true</t>
  </si>
  <si>
    <t>https://community.secop.gov.co/Public/Tendering/OpportunityDetail/Index?noticeUID=CO1.NTC.3916933&amp;isFromPublicArea=True&amp;isModal=true&amp;asPopupView=true</t>
  </si>
  <si>
    <t>https://community.secop.gov.co/Public/Tendering/OpportunityDetail/Index?noticeUID=CO1.NTC.3917401&amp;isFromPublicArea=True&amp;isModal=true&amp;asPopupView=true</t>
  </si>
  <si>
    <t>https://community.secop.gov.co/Public/Tendering/OpportunityDetail/Index?noticeUID=CO1.NTC.3917451&amp;isFromPublicArea=True&amp;isModal=true&amp;asPopupView=true</t>
  </si>
  <si>
    <t>https://community.secop.gov.co/Public/Tendering/OpportunityDetail/Index?noticeUID=CO1.NTC.3918704&amp;isFromPublicArea=True&amp;isModal=true&amp;asPopupView=true</t>
  </si>
  <si>
    <t>https://community.secop.gov.co/Public/Tendering/OpportunityDetail/Index?noticeUID=CO1.NTC.3918806&amp;isFromPublicArea=True&amp;isModal=true&amp;asPopupView=true</t>
  </si>
  <si>
    <t>https://community.secop.gov.co/Public/Tendering/OpportunityDetail/Index?noticeUID=CO1.NTC.3918513&amp;isFromPublicArea=True&amp;isModal=true&amp;asPopupView=true</t>
  </si>
  <si>
    <t>https://community.secop.gov.co/Public/Tendering/OpportunityDetail/Index?noticeUID=CO1.NTC.3918521&amp;isFromPublicArea=True&amp;isModal=true&amp;asPopupView=true</t>
  </si>
  <si>
    <t>https://community.secop.gov.co/Public/Tendering/OpportunityDetail/Index?noticeUID=CO1.NTC.3918840&amp;isFromPublicArea=True&amp;isModal=true&amp;asPopupView=true</t>
  </si>
  <si>
    <t>https://community.secop.gov.co/Public/Tendering/OpportunityDetail/Index?noticeUID=CO1.NTC.3919106&amp;isFromPublicArea=True&amp;isModal=true&amp;asPopupView=true</t>
  </si>
  <si>
    <t>https://community.secop.gov.co/Public/Tendering/OpportunityDetail/Index?noticeUID=CO1.NTC.3919503&amp;isFromPublicArea=True&amp;isModal=true&amp;asPopupView=true</t>
  </si>
  <si>
    <t>https://community.secop.gov.co/Public/Tendering/OpportunityDetail/Index?noticeUID=CO1.NTC.3919487&amp;isFromPublicArea=True&amp;isModal=true&amp;asPopupView=true</t>
  </si>
  <si>
    <t>https://community.secop.gov.co/Public/Tendering/OpportunityDetail/Index?noticeUID=CO1.NTC.3919951&amp;isFromPublicArea=True&amp;isModal=true&amp;asPopupView=true</t>
  </si>
  <si>
    <t>https://community.secop.gov.co/Public/Tendering/OpportunityDetail/Index?noticeUID=CO1.NTC.3921375&amp;isFromPublicArea=True&amp;isModal=true&amp;asPopupView=true</t>
  </si>
  <si>
    <t>https://community.secop.gov.co/Public/Tendering/OpportunityDetail/Index?noticeUID=CO1.NTC.3924635&amp;isFromPublicArea=True&amp;isModal=true&amp;asPopupView=true</t>
  </si>
  <si>
    <t>https://community.secop.gov.co/Public/Tendering/OpportunityDetail/Index?noticeUID=CO1.NTC.3924682&amp;isFromPublicArea=True&amp;isModal=true&amp;asPopupView=true</t>
  </si>
  <si>
    <t>https://community.secop.gov.co/Public/Tendering/OpportunityDetail/Index?noticeUID=CO1.NTC.3921838&amp;isFromPublicArea=True&amp;isModal=true&amp;asPopupView=true</t>
  </si>
  <si>
    <t>https://community.secop.gov.co/Public/Tendering/OpportunityDetail/Index?noticeUID=CO1.NTC.3924524&amp;isFromPublicArea=True&amp;isModal=true&amp;asPopupView=true</t>
  </si>
  <si>
    <t>https://community.secop.gov.co/Public/Tendering/OpportunityDetail/Index?noticeUID=CO1.NTC.3924451&amp;isFromPublicArea=True&amp;isModal=true&amp;asPopupView=true</t>
  </si>
  <si>
    <t>https://community.secop.gov.co/Public/Tendering/OpportunityDetail/Index?noticeUID=CO1.NTC.3925777&amp;isFromPublicArea=True&amp;isModal=true&amp;asPopupView=true</t>
  </si>
  <si>
    <t>https://community.secop.gov.co/Public/Tendering/OpportunityDetail/Index?noticeUID=CO1.NTC.3925863&amp;isFromPublicArea=True&amp;isModal=true&amp;asPopupView=true</t>
  </si>
  <si>
    <t>https://community.secop.gov.co/Public/Tendering/OpportunityDetail/Index?noticeUID=CO1.NTC.3927128&amp;isFromPublicArea=True&amp;isModal=true&amp;asPopupView=true</t>
  </si>
  <si>
    <t>https://community.secop.gov.co/Public/Tendering/OpportunityDetail/Index?noticeUID=CO1.NTC.3933366&amp;isFromPublicArea=True&amp;isModal=true&amp;asPopupView=true</t>
  </si>
  <si>
    <t>https://community.secop.gov.co/Public/Tendering/OpportunityDetail/Index?noticeUID=CO1.NTC.3925392&amp;isFromPublicArea=True&amp;isModal=true&amp;asPopupView=true</t>
  </si>
  <si>
    <t>https://community.secop.gov.co/Public/Tendering/OpportunityDetail/Index?noticeUID=CO1.NTC.3926485&amp;isFromPublicArea=True&amp;isModal=true&amp;asPopupView=true</t>
  </si>
  <si>
    <t>https://community.secop.gov.co/Public/Tendering/OpportunityDetail/Index?noticeUID=CO1.NTC.3924378&amp;isFromPublicArea=True&amp;isModal=true&amp;asPopupView=true</t>
  </si>
  <si>
    <t>https://community.secop.gov.co/Public/Tendering/OpportunityDetail/Index?noticeUID=CO1.NTC.3939811&amp;isFromPublicArea=True&amp;isModal=true&amp;asPopupView=true</t>
  </si>
  <si>
    <t>https://community.secop.gov.co/Public/Tendering/OpportunityDetail/Index?noticeUID=CO1.NTC.3923568&amp;isFromPublicArea=True&amp;isModal=true&amp;asPopupView=true</t>
  </si>
  <si>
    <t>https://community.secop.gov.co/Public/Tendering/OpportunityDetail/Index?noticeUID=CO1.NTC.3923822&amp;isFromPublicArea=True&amp;isModal=true&amp;asPopupView=true</t>
  </si>
  <si>
    <t>https://community.secop.gov.co/Public/Tendering/OpportunityDetail/Index?noticeUID=CO1.NTC.3924170&amp;isFromPublicArea=True&amp;isModal=true&amp;asPopupView=true</t>
  </si>
  <si>
    <t>https://community.secop.gov.co/Public/Tendering/OpportunityDetail/Index?noticeUID=CO1.NTC.3926576&amp;isFromPublicArea=True&amp;isModal=true&amp;asPopupView=true</t>
  </si>
  <si>
    <t>https://community.secop.gov.co/Public/Tendering/OpportunityDetail/Index?noticeUID=CO1.NTC.3926585&amp;isFromPublicArea=True&amp;isModal=true&amp;asPopupView=true</t>
  </si>
  <si>
    <t>https://community.secop.gov.co/Public/Tendering/OpportunityDetail/Index?noticeUID=CO1.NTC.3927896&amp;isFromPublicArea=True&amp;isModal=true&amp;asPopupView=true</t>
  </si>
  <si>
    <t>https://community.secop.gov.co/Public/Tendering/OpportunityDetail/Index?noticeUID=CO1.NTC.3927887&amp;isFromPublicArea=True&amp;isModal=true&amp;asPopupView=true</t>
  </si>
  <si>
    <t>https://community.secop.gov.co/Public/Tendering/OpportunityDetail/Index?noticeUID=CO1.NTC.3945107&amp;isFromPublicArea=True&amp;isModal=true&amp;asPopupView=true</t>
  </si>
  <si>
    <t>https://community.secop.gov.co/Public/Tendering/OpportunityDetail/Index?noticeUID=CO1.NTC.3928024&amp;isFromPublicArea=True&amp;isModal=true&amp;asPopupView=true</t>
  </si>
  <si>
    <t>https://community.secop.gov.co/Public/Tendering/OpportunityDetail/Index?noticeUID=CO1.NTC.3927095&amp;isFromPublicArea=True&amp;isModal=true&amp;asPopupView=true</t>
  </si>
  <si>
    <t>https://community.secop.gov.co/Public/Tendering/OpportunityDetail/Index?noticeUID=CO1.NTC.3926249&amp;isFromPublicArea=True&amp;isModal=true&amp;asPopupView=true</t>
  </si>
  <si>
    <t>https://community.secop.gov.co/Public/Tendering/OpportunityDetail/Index?noticeUID=CO1.NTC.3926683&amp;isFromPublicArea=True&amp;isModal=true&amp;asPopupView=true</t>
  </si>
  <si>
    <t>https://community.secop.gov.co/Public/Tendering/OpportunityDetail/Index?noticeUID=CO1.NTC.3934095&amp;isFromPublicArea=True&amp;isModal=true&amp;asPopupView=true</t>
  </si>
  <si>
    <t>https://community.secop.gov.co/Public/Tendering/OpportunityDetail/Index?noticeUID=CO1.NTC.3936314&amp;isFromPublicArea=True&amp;isModal=true&amp;asPopupView=true</t>
  </si>
  <si>
    <t>https://community.secop.gov.co/Public/Tendering/OpportunityDetail/Index?noticeUID=CO1.NTC.3927066&amp;isFromPublicArea=True&amp;isModal=true&amp;asPopupView=true</t>
  </si>
  <si>
    <t>https://community.secop.gov.co/Public/Tendering/OpportunityDetail/Index?noticeUID=CO1.NTC.3934840&amp;isFromPublicArea=True&amp;isModal=true&amp;asPopupView=true</t>
  </si>
  <si>
    <t>https://community.secop.gov.co/Public/Tendering/OpportunityDetail/Index?noticeUID=CO1.NTC.3934280&amp;isFromPublicArea=True&amp;isModal=true&amp;asPopupView=true</t>
  </si>
  <si>
    <t>https://community.secop.gov.co/Public/Tendering/OpportunityDetail/Index?noticeUID=CO1.NTC.3936758&amp;isFromPublicArea=True&amp;isModal=true&amp;asPopupView=true</t>
  </si>
  <si>
    <t>https://community.secop.gov.co/Public/Tendering/OpportunityDetail/Index?noticeUID=CO1.NTC.3944065&amp;isFromPublicArea=True&amp;isModal=true&amp;asPopupView=true</t>
  </si>
  <si>
    <t>https://community.secop.gov.co/Public/Tendering/OpportunityDetail/Index?noticeUID=CO1.NTC.3944515&amp;isFromPublicArea=True&amp;isModal=true&amp;asPopupView=true</t>
  </si>
  <si>
    <t>https://community.secop.gov.co/Public/Tendering/OpportunityDetail/Index?noticeUID=CO1.NTC.3944434&amp;isFromPublicArea=True&amp;isModal=true&amp;asPopupView=true</t>
  </si>
  <si>
    <t>https://community.secop.gov.co/Public/Tendering/OpportunityDetail/Index?noticeUID=CO1.NTC.3944907&amp;isFromPublicArea=True&amp;isModal=true&amp;asPopupView=true</t>
  </si>
  <si>
    <t>https://community.secop.gov.co/Public/Tendering/OpportunityDetail/Index?noticeUID=CO1.NTC.3940075&amp;isFromPublicArea=True&amp;isModal=true&amp;asPopupView=true</t>
  </si>
  <si>
    <t>https://community.secop.gov.co/Public/Tendering/OpportunityDetail/Index?noticeUID=CO1.NTC.3945122&amp;isFromPublicArea=True&amp;isModal=true&amp;asPopupView=true</t>
  </si>
  <si>
    <t>https://community.secop.gov.co/Public/Tendering/OpportunityDetail/Index?noticeUID=CO1.NTC.3945431&amp;isFromPublicArea=True&amp;isModal=true&amp;asPopupView=true</t>
  </si>
  <si>
    <t>https://community.secop.gov.co/Public/Tendering/OpportunityDetail/Index?noticeUID=CO1.NTC.3945477&amp;isFromPublicArea=True&amp;isModal=true&amp;asPopupView=true</t>
  </si>
  <si>
    <t>https://community.secop.gov.co/Public/Tendering/OpportunityDetail/Index?noticeUID=CO1.NTC.3945752&amp;isFromPublicArea=True&amp;isModal=true&amp;asPopupView=true</t>
  </si>
  <si>
    <t>https://community.secop.gov.co/Public/Tendering/OpportunityDetail/Index?noticeUID=CO1.NTC.3946203&amp;isFromPublicArea=True&amp;isModal=true&amp;asPopupView=true</t>
  </si>
  <si>
    <t>https://community.secop.gov.co/Public/Tendering/OpportunityDetail/Index?noticeUID=CO1.NTC.3946332&amp;isFromPublicArea=True&amp;isModal=true&amp;asPopupView=true</t>
  </si>
  <si>
    <t>https://community.secop.gov.co/Public/Tendering/OpportunityDetail/Index?noticeUID=CO1.NTC.3946477&amp;isFromPublicArea=True&amp;isModal=true&amp;asPopupView=true</t>
  </si>
  <si>
    <t>https://community.secop.gov.co/Public/Tendering/OpportunityDetail/Index?noticeUID=CO1.NTC.3946643&amp;isFromPublicArea=True&amp;isModal=true&amp;asPopupView=true</t>
  </si>
  <si>
    <t>https://community.secop.gov.co/Public/Tendering/OpportunityDetail/Index?noticeUID=CO1.NTC.3938128&amp;isFromPublicArea=True&amp;isModal=true&amp;asPopupView=true</t>
  </si>
  <si>
    <t>https://community.secop.gov.co/Public/Tendering/OpportunityDetail/Index?noticeUID=CO1.NTC.3938950&amp;isFromPublicArea=True&amp;isModal=true&amp;asPopupView=true</t>
  </si>
  <si>
    <t>https://community.secop.gov.co/Public/Tendering/OpportunityDetail/Index?noticeUID=CO1.NTC.3942277&amp;isFromPublicArea=True&amp;isModal=true&amp;asPopupView=true</t>
  </si>
  <si>
    <t>https://community.secop.gov.co/Public/Tendering/OpportunityDetail/Index?noticeUID=CO1.NTC.3939580&amp;isFromPublicArea=True&amp;isModal=False</t>
  </si>
  <si>
    <t>https://community.secop.gov.co/Public/Tendering/OpportunityDetail/Index?noticeUID=CO1.NTC.3938630&amp;isFromPublicArea=True&amp;isModal=true&amp;asPopupView=true</t>
  </si>
  <si>
    <t>https://community.secop.gov.co/Public/Tendering/OpportunityDetail/Index?noticeUID=CO1.NTC.3939174&amp;isFromPublicArea=True&amp;isModal=true&amp;asPopupView=true</t>
  </si>
  <si>
    <t>https://community.secop.gov.co/Public/Tendering/OpportunityDetail/Index?noticeUID=CO1.NTC.3941454&amp;isFromPublicArea=True&amp;isModal=true&amp;asPopupView=true</t>
  </si>
  <si>
    <t>https://community.secop.gov.co/Public/Tendering/OpportunityDetail/Index?noticeUID=CO1.NTC.3943301&amp;isFromPublicArea=True&amp;isModal=true&amp;asPopupView=true</t>
  </si>
  <si>
    <t>https://community.secop.gov.co/Public/Tendering/OpportunityDetail/Index?noticeUID=CO1.NTC.3932124&amp;isFromPublicArea=True&amp;isModal=true&amp;asPopupView=true</t>
  </si>
  <si>
    <t>https://community.secop.gov.co/Public/Tendering/OpportunityDetail/Index?noticeUID=CO1.NTC.3931934&amp;isFromPublicArea=True&amp;isModal=true&amp;asPopupView=true</t>
  </si>
  <si>
    <t>https://community.secop.gov.co/Public/Tendering/OpportunityDetail/Index?noticeUID=CO1.NTC.3943608&amp;isFromPublicArea=True&amp;isModal=true&amp;asPopupView=true</t>
  </si>
  <si>
    <t>https://community.secop.gov.co/Public/Tendering/OpportunityDetail/Index?noticeUID=CO1.NTC.3943519&amp;isFromPublicArea=True&amp;isModal=true&amp;asPopupView=true</t>
  </si>
  <si>
    <t>https://community.secop.gov.co/Public/Tendering/OpportunityDetail/Index?noticeUID=CO1.NTC.3943521&amp;isFromPublicArea=True&amp;isModal=true&amp;asPopupView=true</t>
  </si>
  <si>
    <t>https://community.secop.gov.co/Public/Tendering/OpportunityDetail/Index?noticeUID=CO1.NTC.3943523&amp;isFromPublicArea=True&amp;isModal=true&amp;asPopupView=true</t>
  </si>
  <si>
    <t>https://community.secop.gov.co/Public/Tendering/OpportunityDetail/Index?noticeUID=CO1.NTC.3943528&amp;isFromPublicArea=True&amp;isModal=true&amp;asPopupView=true</t>
  </si>
  <si>
    <t>https://community.secop.gov.co/Public/Tendering/OpportunityDetail/Index?noticeUID=CO1.NTC.3974724&amp;isFromPublicArea=True&amp;isModal=true&amp;asPopupView=true</t>
  </si>
  <si>
    <t>https://community.secop.gov.co/Public/Tendering/OpportunityDetail/Index?noticeUID=CO1.NTC.3945422&amp;isFromPublicArea=True&amp;isModal=true&amp;asPopupView=true</t>
  </si>
  <si>
    <t>https://community.secop.gov.co/Public/Tendering/OpportunityDetail/Index?noticeUID=CO1.NTC.3983029&amp;isFromPublicArea=True&amp;isModal=true&amp;asPopupView=true</t>
  </si>
  <si>
    <t>https://community.secop.gov.co/Public/Tendering/OpportunityDetail/Index?noticeUID=CO1.NTC.3977639&amp;isFromPublicArea=True&amp;isModal=true&amp;asPopupView=true</t>
  </si>
  <si>
    <t>https://community.secop.gov.co/Public/Tendering/OpportunityDetail/Index?noticeUID=CO1.NTC.3948110&amp;isFromPublicArea=True&amp;isModal=true&amp;asPopupView=true</t>
  </si>
  <si>
    <t>https://community.secop.gov.co/Public/Tendering/OpportunityDetail/Index?noticeUID=CO1.NTC.3946782&amp;isFromPublicArea=True&amp;isModal=true&amp;asPopupView=true</t>
  </si>
  <si>
    <t>https://community.secop.gov.co/Public/Tendering/OpportunityDetail/Index?noticeUID=CO1.NTC.3982797&amp;isFromPublicArea=True&amp;isModal=true&amp;asPopupView=true</t>
  </si>
  <si>
    <t>https://community.secop.gov.co/Public/Tendering/OpportunityDetail/Index?noticeUID=CO1.NTC.3947128&amp;isFromPublicArea=True&amp;isModal=true&amp;asPopupView=true</t>
  </si>
  <si>
    <t>https://community.secop.gov.co/Public/Tendering/OpportunityDetail/Index?noticeUID=CO1.NTC.3946611&amp;isFromPublicArea=True&amp;isModal=true&amp;asPopupView=true</t>
  </si>
  <si>
    <t>https://community.secop.gov.co/Public/Tendering/OpportunityDetail/Index?noticeUID=CO1.NTC.3994175&amp;isFromPublicArea=True&amp;isModal=true&amp;asPopupView=true</t>
  </si>
  <si>
    <t>https://community.secop.gov.co/Public/Tendering/OpportunityDetail/Index?noticeUID=CO1.NTC.3947326&amp;isFromPublicArea=True&amp;isModal=true&amp;asPopupView=true</t>
  </si>
  <si>
    <t>https://community.secop.gov.co/Public/Tendering/OpportunityDetail/Index?noticeUID=CO1.NTC.3947846&amp;isFromPublicArea=True&amp;isModal=true&amp;asPopupView=true</t>
  </si>
  <si>
    <t>https://community.secop.gov.co/Public/Tendering/OpportunityDetail/Index?noticeUID=CO1.NTC.3966598&amp;isFromPublicArea=True&amp;isModal=true&amp;asPopupView=true</t>
  </si>
  <si>
    <t>https://community.secop.gov.co/Public/Tendering/OpportunityDetail/Index?noticeUID=CO1.NTC.3948547&amp;isFromPublicArea=True&amp;isModal=true&amp;asPopupView=true</t>
  </si>
  <si>
    <t>https://community.secop.gov.co/Public/Tendering/OpportunityDetail/Index?noticeUID=CO1.NTC.3951504&amp;isFromPublicArea=True&amp;isModal=true&amp;asPopupView=true</t>
  </si>
  <si>
    <t>https://community.secop.gov.co/Public/Tendering/OpportunityDetail/Index?noticeUID=CO1.NTC.3951554&amp;isFromPublicArea=True&amp;isModal=true&amp;asPopupView=true</t>
  </si>
  <si>
    <t>https://community.secop.gov.co/Public/Tendering/OpportunityDetail/Index?noticeUID=CO1.NTC.3949122&amp;isFromPublicArea=True&amp;isModal=true&amp;asPopupView=true</t>
  </si>
  <si>
    <t>https://community.secop.gov.co/Public/Tendering/OpportunityDetail/Index?noticeUID=CO1.NTC.3949609&amp;isFromPublicArea=True&amp;isModal=true&amp;asPopupView=true</t>
  </si>
  <si>
    <t>https://community.secop.gov.co/Public/Tendering/OpportunityDetail/Index?noticeUID=CO1.NTC.3949690&amp;isFromPublicArea=True&amp;isModal=true&amp;asPopupView=true</t>
  </si>
  <si>
    <t>https://community.secop.gov.co/Public/Tendering/OpportunityDetail/Index?noticeUID=CO1.NTC.3956004&amp;isFromPublicArea=True&amp;isModal=true&amp;asPopupView=true</t>
  </si>
  <si>
    <t>https://community.secop.gov.co/Public/Tendering/OpportunityDetail/Index?noticeUID=CO1.NTC.3955110&amp;isFromPublicArea=True&amp;isModal=true&amp;asPopupView=true</t>
  </si>
  <si>
    <t>https://community.secop.gov.co/Public/Tendering/OpportunityDetail/Index?noticeUID=CO1.NTC.3946423&amp;isFromPublicArea=True&amp;isModal=true&amp;asPopupView=true</t>
  </si>
  <si>
    <t>https://community.secop.gov.co/Public/Tendering/OpportunityDetail/Index?noticeUID=CO1.NTC.3955998&amp;isFromPublicArea=True&amp;isModal=true&amp;asPopupView=true</t>
  </si>
  <si>
    <t>https://community.secop.gov.co/Public/Tendering/OpportunityDetail/Index?noticeUID=CO1.NTC.3956188&amp;isFromPublicArea=True&amp;isModal=true&amp;asPopupView=true</t>
  </si>
  <si>
    <t>https://community.secop.gov.co/Public/Tendering/OpportunityDetail/Index?noticeUID=CO1.NTC.3956290&amp;isFromPublicArea=True&amp;isModal=true&amp;asPopupView=true</t>
  </si>
  <si>
    <t>https://community.secop.gov.co/Public/Tendering/OpportunityDetail/Index?noticeUID=CO1.NTC.3958104&amp;isFromPublicArea=True&amp;isModal=true&amp;asPopupView=true</t>
  </si>
  <si>
    <t>https://community.secop.gov.co/Public/Tendering/OpportunityDetail/Index?noticeUID=CO1.NTC.3957884&amp;isFromPublicArea=True&amp;isModal=true&amp;asPopupView=true</t>
  </si>
  <si>
    <t>https://community.secop.gov.co/Public/Tendering/OpportunityDetail/Index?noticeUID=CO1.NTC.3959278&amp;isFromPublicArea=True&amp;isModal=true&amp;asPopupView=true</t>
  </si>
  <si>
    <t>https://community.secop.gov.co/Public/Tendering/OpportunityDetail/Index?noticeUID=CO1.NTC.3957897&amp;isFromPublicArea=True&amp;isModal=true&amp;asPopupView=true</t>
  </si>
  <si>
    <t>https://community.secop.gov.co/Public/Tendering/OpportunityDetail/Index?noticeUID=CO1.NTC.3955980&amp;isFromPublicArea=True&amp;isModal=true&amp;asPopupView=true</t>
  </si>
  <si>
    <t>https://community.secop.gov.co/Public/Tendering/OpportunityDetail/Index?noticeUID=CO1.NTC.3962960&amp;isFromPublicArea=True&amp;isModal=true&amp;asPopupView=true</t>
  </si>
  <si>
    <t>https://community.secop.gov.co/Public/Tendering/OpportunityDetail/Index?noticeUID=CO1.NTC.3962789&amp;isFromPublicArea=True&amp;isModal=true&amp;asPopupView=true</t>
  </si>
  <si>
    <t>https://community.secop.gov.co/Public/Tendering/OpportunityDetail/Index?noticeUID=CO1.NTC.3969359&amp;isFromPublicArea=True&amp;isModal=true&amp;asPopupView=true</t>
  </si>
  <si>
    <t>https://community.secop.gov.co/Public/Tendering/OpportunityDetail/Index?noticeUID=CO1.NTC.3969910&amp;isFromPublicArea=True&amp;isModal=true&amp;asPopupView=true</t>
  </si>
  <si>
    <t>https://community.secop.gov.co/Public/Tendering/OpportunityDetail/Index?noticeUID=CO1.NTC.3969781&amp;isFromPublicArea=True&amp;isModal=true&amp;asPopupView=true</t>
  </si>
  <si>
    <t>https://community.secop.gov.co/Public/Tendering/OpportunityDetail/Index?noticeUID=CO1.NTC.3964813&amp;isFromPublicArea=True&amp;isModal=true&amp;asPopupView=true</t>
  </si>
  <si>
    <t>https://community.secop.gov.co/Public/Tendering/OpportunityDetail/Index?noticeUID=CO1.NTC.3964814&amp;isFromPublicArea=True&amp;isModal=true&amp;asPopupView=true</t>
  </si>
  <si>
    <t>https://community.secop.gov.co/Public/Tendering/OpportunityDetail/Index?noticeUID=CO1.NTC.3964816&amp;isFromPublicArea=True&amp;isModal=true&amp;asPopupView=true</t>
  </si>
  <si>
    <t>https://community.secop.gov.co/Public/Tendering/OpportunityDetail/Index?noticeUID=CO1.NTC.3964808&amp;isFromPublicArea=True&amp;isModal=true&amp;asPopupView=true</t>
  </si>
  <si>
    <t>https://community.secop.gov.co/Public/Tendering/OpportunityDetail/Index?noticeUID=CO1.NTC.3965264&amp;isFromPublicArea=True&amp;isModal=true&amp;asPopupView=true</t>
  </si>
  <si>
    <t>https://community.secop.gov.co/Public/Tendering/OpportunityDetail/Index?noticeUID=CO1.NTC.3959233&amp;isFromPublicArea=True&amp;isModal=true&amp;asPopupView=true</t>
  </si>
  <si>
    <t>https://community.secop.gov.co/Public/Tendering/OpportunityDetail/Index?noticeUID=CO1.NTC.3969232&amp;isFromPublicArea=True&amp;isModal=true&amp;asPopupView=true</t>
  </si>
  <si>
    <t>https://community.secop.gov.co/Public/Tendering/OpportunityDetail/Index?noticeUID=CO1.NTC.3967866&amp;isFromPublicArea=True&amp;isModal=true&amp;asPopupView=true</t>
  </si>
  <si>
    <t>https://community.secop.gov.co/Public/Tendering/OpportunityDetail/Index?noticeUID=CO1.NTC.3964897&amp;isFromPublicArea=True&amp;isModal=true&amp;asPopupView=true</t>
  </si>
  <si>
    <t>https://community.secop.gov.co/Public/Tendering/OpportunityDetail/Index?noticeUID=CO1.NTC.3965370&amp;isFromPublicArea=True&amp;isModal=true&amp;asPopupView=true</t>
  </si>
  <si>
    <t>https://community.secop.gov.co/Public/Tendering/OpportunityDetail/Index?noticeUID=CO1.NTC.3965383&amp;isFromPublicArea=True&amp;isModal=true&amp;asPopupView=true</t>
  </si>
  <si>
    <t>https://community.secop.gov.co/Public/Tendering/OpportunityDetail/Index?noticeUID=CO1.NTC.3965857&amp;isFromPublicArea=True&amp;isModal=true&amp;asPopupView=true</t>
  </si>
  <si>
    <t>https://community.secop.gov.co/Public/Tendering/OpportunityDetail/Index?noticeUID=CO1.NTC.3965951&amp;isFromPublicArea=True&amp;isModal=true&amp;asPopupView=true</t>
  </si>
  <si>
    <t>https://community.secop.gov.co/Public/Tendering/OpportunityDetail/Index?noticeUID=CO1.NTC.3965968&amp;isFromPublicArea=True&amp;isModal=true&amp;asPopupView=true</t>
  </si>
  <si>
    <t>https://community.secop.gov.co/Public/Tendering/OpportunityDetail/Index?noticeUID=CO1.NTC.3966359&amp;isFromPublicArea=True&amp;isModal=true&amp;asPopupView=true</t>
  </si>
  <si>
    <t>https://community.secop.gov.co/Public/Tendering/OpportunityDetail/Index?noticeUID=CO1.NTC.3969411&amp;isFromPublicArea=True&amp;isModal=true&amp;asPopupView=true</t>
  </si>
  <si>
    <t>https://community.secop.gov.co/Public/Tendering/OpportunityDetail/Index?noticeUID=CO1.NTC.3969380&amp;isFromPublicArea=True&amp;isModal=true&amp;asPopupView=true</t>
  </si>
  <si>
    <t>https://community.secop.gov.co/Public/Tendering/OpportunityDetail/Index?noticeUID=CO1.NTC.3967989&amp;isFromPublicArea=True&amp;isModal=true&amp;asPopupView=true</t>
  </si>
  <si>
    <t>https://community.secop.gov.co/Public/Tendering/OpportunityDetail/Index?noticeUID=CO1.NTC.3972506&amp;isFromPublicArea=True&amp;isModal=true&amp;asPopupView=true</t>
  </si>
  <si>
    <t>https://community.secop.gov.co/Public/Tendering/OpportunityDetail/Index?noticeUID=CO1.NTC.3970752&amp;isFromPublicArea=True&amp;isModal=true&amp;asPopupView=true</t>
  </si>
  <si>
    <t>https://community.secop.gov.co/Public/Tendering/OpportunityDetail/Index?noticeUID=CO1.NTC.3970566&amp;isFromPublicArea=True&amp;isModal=true&amp;asPopupView=true</t>
  </si>
  <si>
    <t>https://community.secop.gov.co/Public/Tendering/OpportunityDetail/Index?noticeUID=CO1.NTC.3971718&amp;isFromPublicArea=True&amp;isModal=true&amp;asPopupView=true</t>
  </si>
  <si>
    <t>https://community.secop.gov.co/Public/Tendering/OpportunityDetail/Index?noticeUID=CO1.NTC.3974728&amp;isFromPublicArea=True&amp;isModal=true&amp;asPopupView=true</t>
  </si>
  <si>
    <t>https://community.secop.gov.co/Public/Tendering/OpportunityDetail/Index?noticeUID=CO1.NTC.3968550&amp;isFromPublicArea=True&amp;isModal=true&amp;asPopupView=true</t>
  </si>
  <si>
    <t>https://community.secop.gov.co/Public/Tendering/OpportunityDetail/Index?noticeUID=CO1.NTC.3970169&amp;isFromPublicArea=True&amp;isModal=true&amp;asPopupView=true</t>
  </si>
  <si>
    <t>https://community.secop.gov.co/Public/Tendering/OpportunityDetail/Index?noticeUID=CO1.NTC.3971205&amp;isFromPublicArea=True&amp;isModal=true&amp;asPopupView=true</t>
  </si>
  <si>
    <t>https://community.secop.gov.co/Public/Tendering/OpportunityDetail/Index?noticeUID=CO1.NTC.3971917&amp;isFromPublicArea=True&amp;isModal=true&amp;asPopupView=true</t>
  </si>
  <si>
    <t>https://community.secop.gov.co/Public/Tendering/OpportunityDetail/Index?noticeUID=CO1.NTC.3974504&amp;isFromPublicArea=True&amp;isModal=true&amp;asPopupView=true</t>
  </si>
  <si>
    <t>https://community.secop.gov.co/Public/Tendering/OpportunityDetail/Index?noticeUID=CO1.NTC.3992366&amp;isFromPublicArea=True&amp;isModal=true&amp;asPopupView=true</t>
  </si>
  <si>
    <t>https://community.secop.gov.co/Public/Tendering/OpportunityDetail/Index?noticeUID=CO1.NTC.3975505&amp;isFromPublicArea=True&amp;isModal=true&amp;asPopupView=true</t>
  </si>
  <si>
    <t>https://community.secop.gov.co/Public/Tendering/OpportunityDetail/Index?noticeUID=CO1.NTC.3980121&amp;isFromPublicArea=True&amp;isModal=true&amp;asPopupView=true</t>
  </si>
  <si>
    <t>https://community.secop.gov.co/Public/Tendering/OpportunityDetail/Index?noticeUID=CO1.NTC.3988818&amp;isFromPublicArea=True&amp;isModal=true&amp;asPopupView=true</t>
  </si>
  <si>
    <t>https://community.secop.gov.co/Public/Tendering/OpportunityDetail/Index?noticeUID=CO1.NTC.3988747&amp;isFromPublicArea=True&amp;isModal=true&amp;asPopupView=true</t>
  </si>
  <si>
    <t>https://community.secop.gov.co/Public/Tendering/OpportunityDetail/Index?noticeUID=CO1.NTC.3980802&amp;isFromPublicArea=True&amp;isModal=true&amp;asPopupView=true</t>
  </si>
  <si>
    <t>https://community.secop.gov.co/Public/Tendering/OpportunityDetail/Index?noticeUID=CO1.NTC.3979024&amp;isFromPublicArea=True&amp;isModal=true&amp;asPopupView=true</t>
  </si>
  <si>
    <t>https://community.secop.gov.co/Public/Tendering/OpportunityDetail/Index?noticeUID=CO1.NTC.3978821&amp;isFromPublicArea=True&amp;isModal=true&amp;asPopupView=true</t>
  </si>
  <si>
    <t>https://community.secop.gov.co/Public/Tendering/OpportunityDetail/Index?noticeUID=CO1.NTC.3977241&amp;isFromPublicArea=True&amp;isModal=true&amp;asPopupView=true</t>
  </si>
  <si>
    <t>https://community.secop.gov.co/Public/Tendering/OpportunityDetail/Index?noticeUID=CO1.NTC.3989428&amp;isFromPublicArea=True&amp;isModal=true&amp;asPopupView=true</t>
  </si>
  <si>
    <t>https://community.secop.gov.co/Public/Tendering/OpportunityDetail/Index?noticeUID=CO1.NTC.3978688&amp;isFromPublicArea=True&amp;isModal=true&amp;asPopupView=true</t>
  </si>
  <si>
    <t>https://community.secop.gov.co/Public/Tendering/OpportunityDetail/Index?noticeUID=CO1.NTC.3978684&amp;isFromPublicArea=True&amp;isModal=true&amp;asPopupView=true</t>
  </si>
  <si>
    <t>https://community.secop.gov.co/Public/Tendering/OpportunityDetail/Index?noticeUID=CO1.NTC.3989410&amp;isFromPublicArea=True&amp;isModal=true&amp;asPopupView=true</t>
  </si>
  <si>
    <t>https://community.secop.gov.co/Public/Tendering/OpportunityDetail/Index?noticeUID=CO1.NTC.3994407&amp;isFromPublicArea=True&amp;isModal=true&amp;asPopupView=true</t>
  </si>
  <si>
    <t>https://community.secop.gov.co/Public/Tendering/OpportunityDetail/Index?noticeUID=CO1.NTC.3996739&amp;isFromPublicArea=True&amp;isModal=true&amp;asPopupView=true</t>
  </si>
  <si>
    <t>https://community.secop.gov.co/Public/Tendering/OpportunityDetail/Index?noticeUID=CO1.NTC.3988975&amp;isFromPublicArea=True&amp;isModal=true&amp;asPopupView=true</t>
  </si>
  <si>
    <t>https://community.secop.gov.co/Public/Tendering/OpportunityDetail/Index?noticeUID=CO1.NTC.3989021&amp;isFromPublicArea=True&amp;isModal=true&amp;asPopupView=true</t>
  </si>
  <si>
    <t>https://community.secop.gov.co/Public/Tendering/OpportunityDetail/Index?noticeUID=CO1.NTC.3989042&amp;isFromPublicArea=True&amp;isModal=true&amp;asPopupView=true</t>
  </si>
  <si>
    <t>https://community.secop.gov.co/Public/Tendering/OpportunityDetail/Index?noticeUID=CO1.NTC.4002406&amp;isFromPublicArea=True&amp;isModal=true&amp;asPopupView=true</t>
  </si>
  <si>
    <t>https://community.secop.gov.co/Public/Tendering/OpportunityDetail/Index?noticeUID=CO1.NTC.3988904&amp;isFromPublicArea=True&amp;isModal=true&amp;asPopupView=true</t>
  </si>
  <si>
    <t>https://community.secop.gov.co/Public/Tendering/OpportunityDetail/Index?noticeUID=CO1.NTC.3980712&amp;isFromPublicArea=True&amp;isModal=true&amp;asPopupView=true</t>
  </si>
  <si>
    <t>https://community.secop.gov.co/Public/Tendering/OpportunityDetail/Index?noticeUID=CO1.NTC.3980580&amp;isFromPublicArea=True&amp;isModal=true&amp;asPopupView=true</t>
  </si>
  <si>
    <t>https://community.secop.gov.co/Public/Tendering/OpportunityDetail/Index?noticeUID=CO1.NTC.3980720&amp;isFromPublicArea=True&amp;isModal=true&amp;asPopupView=true</t>
  </si>
  <si>
    <t>https://community.secop.gov.co/Public/Tendering/OpportunityDetail/Index?noticeUID=CO1.NTC.3989264&amp;isFromPublicArea=True&amp;isModal=true&amp;asPopupView=true</t>
  </si>
  <si>
    <t>https://community.secop.gov.co/Public/Tendering/OpportunityDetail/Index?noticeUID=CO1.NTC.3990976&amp;isFromPublicArea=True&amp;isModal=true&amp;asPopupView=true</t>
  </si>
  <si>
    <t>https://community.secop.gov.co/Public/Tendering/OpportunityDetail/Index?noticeUID=CO1.NTC.3991146&amp;isFromPublicArea=True&amp;isModal=true&amp;asPopupView=true</t>
  </si>
  <si>
    <t>https://community.secop.gov.co/Public/Tendering/OpportunityDetail/Index?noticeUID=CO1.NTC.3991291&amp;isFromPublicArea=True&amp;isModal=true&amp;asPopupView=true</t>
  </si>
  <si>
    <t>https://community.secop.gov.co/Public/Tendering/OpportunityDetail/Index?noticeUID=CO1.NTC.3993220&amp;isFromPublicArea=True&amp;isModal=true&amp;asPopupView=true</t>
  </si>
  <si>
    <t>https://community.secop.gov.co/Public/Tendering/OpportunityDetail/Index?noticeUID=CO1.NTC.3998129&amp;isFromPublicArea=True&amp;isModal=true&amp;asPopupView=true</t>
  </si>
  <si>
    <t>https://community.secop.gov.co/Public/Tendering/OpportunityDetail/Index?noticeUID=CO1.NTC.3992744&amp;isFromPublicArea=True&amp;isModal=true&amp;asPopupView=true</t>
  </si>
  <si>
    <t>https://community.secop.gov.co/Public/Tendering/OpportunityDetail/Index?noticeUID=CO1.NTC.3997100&amp;isFromPublicArea=True&amp;isModal=true&amp;asPopupView=true</t>
  </si>
  <si>
    <t>https://community.secop.gov.co/Public/Tendering/OpportunityDetail/Index?noticeUID=CO1.NTC.4168457&amp;isFromPublicArea=True&amp;isModal=true&amp;asPopupView=true</t>
  </si>
  <si>
    <t>https://community.secop.gov.co/Public/Tendering/OpportunityDetail/Index?noticeUID=CO1.NTC.4001920&amp;isFromPublicArea=True&amp;isModal=true&amp;asPopupView=true</t>
  </si>
  <si>
    <t>https://community.secop.gov.co/Public/Tendering/OpportunityDetail/Index?noticeUID=CO1.NTC.3996836&amp;isFromPublicArea=True&amp;isModal=true&amp;asPopupView=true</t>
  </si>
  <si>
    <t>https://community.secop.gov.co/Public/Tendering/OpportunityDetail/Index?noticeUID=CO1.NTC.3998121&amp;isFromPublicArea=True&amp;isModal=true&amp;asPopupView=true</t>
  </si>
  <si>
    <t>https://community.secop.gov.co/Public/Tendering/OpportunityDetail/Index?noticeUID=CO1.NTC.3998433&amp;isFromPublicArea=True&amp;isModal=true&amp;asPopupView=true</t>
  </si>
  <si>
    <t>https://community.secop.gov.co/Public/Tendering/OpportunityDetail/Index?noticeUID=CO1.NTC.3998603&amp;isFromPublicArea=True&amp;isModal=true&amp;asPopupView=true</t>
  </si>
  <si>
    <t>https://community.secop.gov.co/Public/Tendering/OpportunityDetail/Index?noticeUID=CO1.NTC.4001503&amp;isFromPublicArea=True&amp;isModal=true&amp;asPopupView=true</t>
  </si>
  <si>
    <t>https://community.secop.gov.co/Public/Tendering/OpportunityDetail/Index?noticeUID=CO1.NTC.4001180&amp;isFromPublicArea=True&amp;isModal=true&amp;asPopupView=true</t>
  </si>
  <si>
    <t>https://community.secop.gov.co/Public/Tendering/OpportunityDetail/Index?noticeUID=CO1.NTC.4001705&amp;isFromPublicArea=True&amp;isModal=true&amp;asPopupView=true</t>
  </si>
  <si>
    <t>https://community.secop.gov.co/Public/Tendering/OpportunityDetail/Index?noticeUID=CO1.NTC.4002488&amp;isFromPublicArea=True&amp;isModal=true&amp;asPopupView=true</t>
  </si>
  <si>
    <t>https://community.secop.gov.co/Public/Tendering/OpportunityDetail/Index?noticeUID=CO1.NTC.4014398&amp;isFromPublicArea=True&amp;isModal=true&amp;asPopupView=true</t>
  </si>
  <si>
    <t>https://community.secop.gov.co/Public/Tendering/OpportunityDetail/Index?noticeUID=CO1.NTC.4004416&amp;isFromPublicArea=True&amp;isModal=true&amp;asPopupView=true</t>
  </si>
  <si>
    <t>https://community.secop.gov.co/Public/Tendering/OpportunityDetail/Index?noticeUID=CO1.NTC.4002896&amp;isFromPublicArea=True&amp;isModal=true&amp;asPopupView=true</t>
  </si>
  <si>
    <t>https://community.secop.gov.co/Public/Tendering/OpportunityDetail/Index?noticeUID=CO1.NTC.4002079&amp;isFromPublicArea=True&amp;isModal=true&amp;asPopupView=true</t>
  </si>
  <si>
    <t>https://community.secop.gov.co/Public/Tendering/OpportunityDetail/Index?noticeUID=CO1.NTC.4010498&amp;isFromPublicArea=True&amp;isModal=true&amp;asPopupView=true</t>
  </si>
  <si>
    <t>https://community.secop.gov.co/Public/Tendering/OpportunityDetail/Index?noticeUID=CO1.NTC.4011589&amp;isFromPublicArea=True&amp;isModal=true&amp;asPopupView=true</t>
  </si>
  <si>
    <t>https://community.secop.gov.co/Public/Tendering/OpportunityDetail/Index?noticeUID=CO1.NTC.4019134&amp;isFromPublicArea=True&amp;isModal=true&amp;asPopupView=true</t>
  </si>
  <si>
    <t>https://community.secop.gov.co/Public/Tendering/OpportunityDetail/Index?noticeUID=CO1.NTC.4019705&amp;isFromPublicArea=True&amp;isModal=true&amp;asPopupView=true</t>
  </si>
  <si>
    <t>https://community.secop.gov.co/Public/Tendering/OpportunityDetail/Index?noticeUID=CO1.NTC.4013718&amp;isFromPublicArea=True&amp;isModal=true&amp;asPopupView=true</t>
  </si>
  <si>
    <t>https://community.secop.gov.co/Public/Tendering/OpportunityDetail/Index?noticeUID=CO1.NTC.4014462&amp;isFromPublicArea=True&amp;isModal=true&amp;asPopupView=true</t>
  </si>
  <si>
    <t>https://community.secop.gov.co/Public/Tendering/OpportunityDetail/Index?noticeUID=CO1.NTC.4017442&amp;isFromPublicArea=True&amp;isModal=true&amp;asPopupView=true</t>
  </si>
  <si>
    <t>https://community.secop.gov.co/Public/Tendering/OpportunityDetail/Index?noticeUID=CO1.NTC.4018286&amp;isFromPublicArea=True&amp;isModal=true&amp;asPopupView=true</t>
  </si>
  <si>
    <t>https://community.secop.gov.co/Public/Tendering/OpportunityDetail/Index?noticeUID=CO1.NTC.4018576&amp;isFromPublicArea=True&amp;isModal=true&amp;asPopupView=true</t>
  </si>
  <si>
    <t>https://community.secop.gov.co/Public/Tendering/OpportunityDetail/Index?noticeUID=CO1.NTC.4020014&amp;isFromPublicArea=True&amp;isModal=true&amp;asPopupView=true</t>
  </si>
  <si>
    <t>https://community.secop.gov.co/Public/Tendering/OpportunityDetail/Index?noticeUID=CO1.NTC.4018634&amp;isFromPublicArea=True&amp;isModal=true&amp;asPopupView=true</t>
  </si>
  <si>
    <t>https://community.secop.gov.co/Public/Tendering/OpportunityDetail/Index?noticeUID=CO1.NTC.4018704&amp;isFromPublicArea=True&amp;isModal=true&amp;asPopupView=true</t>
  </si>
  <si>
    <t>https://community.secop.gov.co/Public/Tendering/OpportunityDetail/Index?noticeUID=CO1.NTC.4020729&amp;isFromPublicArea=True&amp;isModal=true&amp;asPopupView=true</t>
  </si>
  <si>
    <t>https://community.secop.gov.co/Public/Tendering/OpportunityDetail/Index?noticeUID=CO1.NTC.4021025&amp;isFromPublicArea=True&amp;isModal=true&amp;asPopupView=true</t>
  </si>
  <si>
    <t>https://community.secop.gov.co/Public/Tendering/OpportunityDetail/Index?noticeUID=CO1.NTC.4029669&amp;isFromPublicArea=True&amp;isModal=true&amp;asPopupView=true</t>
  </si>
  <si>
    <t>https://community.secop.gov.co/Public/Tendering/OpportunityDetail/Index?noticeUID=CO1.NTC.4030015&amp;isFromPublicArea=True&amp;isModal=true&amp;asPopupView=true</t>
  </si>
  <si>
    <t>https://community.secop.gov.co/Public/Tendering/OpportunityDetail/Index?noticeUID=CO1.NTC.4030042&amp;isFromPublicArea=True&amp;isModal=true&amp;asPopupView=true</t>
  </si>
  <si>
    <t>https://community.secop.gov.co/Public/Tendering/OpportunityDetail/Index?noticeUID=CO1.NTC.4028325&amp;isFromPublicArea=True&amp;isModal=true&amp;asPopupView=true</t>
  </si>
  <si>
    <t>https://community.secop.gov.co/Public/Tendering/OpportunityDetail/Index?noticeUID=CO1.NTC.4028198&amp;isFromPublicArea=True&amp;isModal=true&amp;asPopupView=true</t>
  </si>
  <si>
    <t>https://community.secop.gov.co/Public/Tendering/OpportunityDetail/Index?noticeUID=CO1.NTC.4026719&amp;isFromPublicArea=True&amp;isModal=true&amp;asPopupView=true</t>
  </si>
  <si>
    <t>https://community.secop.gov.co/Public/Tendering/OpportunityDetail/Index?noticeUID=CO1.NTC.4027704&amp;isFromPublicArea=True&amp;isModal=true&amp;asPopupView=true</t>
  </si>
  <si>
    <t>https://community.secop.gov.co/Public/Tendering/OpportunityDetail/Index?noticeUID=CO1.NTC.4027915&amp;isFromPublicArea=True&amp;isModal=true&amp;asPopupView=true</t>
  </si>
  <si>
    <t>https://community.secop.gov.co/Public/Tendering/OpportunityDetail/Index?noticeUID=CO1.NTC.4029025&amp;isFromPublicArea=True&amp;isModal=true&amp;asPopupView=true</t>
  </si>
  <si>
    <t>https://community.secop.gov.co/Public/Tendering/OpportunityDetail/Index?noticeUID=CO1.NTC.4029519&amp;isFromPublicArea=True&amp;isModal=true&amp;asPopupView=true</t>
  </si>
  <si>
    <t>https://community.secop.gov.co/Public/Tendering/OpportunityDetail/Index?noticeUID=CO1.NTC.4028946&amp;isFromPublicArea=True&amp;isModal=true&amp;asPopupView=true</t>
  </si>
  <si>
    <t>https://community.secop.gov.co/Public/Tendering/OpportunityDetail/Index?noticeUID=CO1.NTC.4047148&amp;isFromPublicArea=True&amp;isModal=False</t>
  </si>
  <si>
    <t>https://community.secop.gov.co/Public/Tendering/OpportunityDetail/Index?noticeUID=CO1.NTC.4039785&amp;isFromPublicArea=True&amp;isModal=true&amp;asPopupView=true</t>
  </si>
  <si>
    <t>https://community.secop.gov.co/Public/Tendering/OpportunityDetail/Index?noticeUID=CO1.NTC.4043655&amp;isFromPublicArea=True&amp;isModal=true&amp;asPopupView=true</t>
  </si>
  <si>
    <t>https://community.secop.gov.co/Public/Tendering/OpportunityDetail/Index?noticeUID=CO1.NTC.4055155&amp;isFromPublicArea=True&amp;isModal=true&amp;asPopupView=true</t>
  </si>
  <si>
    <t>https://community.secop.gov.co/Public/Tendering/OpportunityDetail/Index?noticeUID=CO1.NTC.4055077&amp;isFromPublicArea=True&amp;isModal=true&amp;asPopupView=true</t>
  </si>
  <si>
    <t>https://community.secop.gov.co/Public/Tendering/OpportunityDetail/Index?noticeUID=CO1.NTC.4044381&amp;isFromPublicArea=True&amp;isModal=true&amp;asPopupView=true</t>
  </si>
  <si>
    <t>https://community.secop.gov.co/Public/Tendering/OpportunityDetail/Index?noticeUID=CO1.NTC.4046986&amp;isFromPublicArea=True&amp;isModal=true&amp;asPopupView=true</t>
  </si>
  <si>
    <t>https://community.secop.gov.co/Public/Tendering/OpportunityDetail/Index?noticeUID=CO1.NTC.4051558&amp;isFromPublicArea=True&amp;isModal=true&amp;asPopupView=true</t>
  </si>
  <si>
    <t>https://community.secop.gov.co/Public/Tendering/OpportunityDetail/Index?noticeUID=CO1.NTC.4055169&amp;isFromPublicArea=True&amp;isModal=False</t>
  </si>
  <si>
    <t>https://community.secop.gov.co/Public/Tendering/OpportunityDetail/Index?noticeUID=CO1.NTC.4051270&amp;isFromPublicArea=True&amp;isModal=False</t>
  </si>
  <si>
    <t>https://community.secop.gov.co/Public/Tendering/OpportunityDetail/Index?noticeUID=CO1.NTC.4051381&amp;isFromPublicArea=True&amp;isModal=False</t>
  </si>
  <si>
    <t>https://community.secop.gov.co/Public/Tendering/OpportunityDetail/Index?noticeUID=CO1.NTC.4051495&amp;isFromPublicArea=True&amp;isModal=true&amp;asPopupView=true</t>
  </si>
  <si>
    <t>https://community.secop.gov.co/Public/Tendering/OpportunityDetail/Index?noticeUID=CO1.NTC.4059911&amp;isFromPublicArea=True&amp;isModal=true&amp;asPopupView=true</t>
  </si>
  <si>
    <t>https://community.secop.gov.co/Public/Tendering/OpportunityDetail/Index?noticeUID=CO1.NTC.4055375&amp;isFromPublicArea=True&amp;isModal=true&amp;asPopupView=true</t>
  </si>
  <si>
    <t>https://community.secop.gov.co/Public/Tendering/OpportunityDetail/Index?noticeUID=CO1.NTC.4056587&amp;isFromPublicArea=True&amp;isModal=true&amp;asPopupView=true</t>
  </si>
  <si>
    <t>https://community.secop.gov.co/Public/Tendering/OpportunityDetail/Index?noticeUID=CO1.NTC.4055554&amp;isFromPublicArea=True&amp;isModal=true&amp;asPopupView=true</t>
  </si>
  <si>
    <t>https://community.secop.gov.co/Public/Tendering/OpportunityDetail/Index?noticeUID=CO1.NTC.4058311&amp;isFromPublicArea=True&amp;isModal=true&amp;asPopupView=true</t>
  </si>
  <si>
    <t>https://community.secop.gov.co/Public/Tendering/OpportunityDetail/Index?noticeUID=CO1.NTC.4058328&amp;isFromPublicArea=True&amp;isModal=true&amp;asPopupView=true</t>
  </si>
  <si>
    <t>https://community.secop.gov.co/Public/Tendering/OpportunityDetail/Index?noticeUID=CO1.NTC.4058346&amp;isFromPublicArea=True&amp;isModal=true&amp;asPopupView=true</t>
  </si>
  <si>
    <t>https://community.secop.gov.co/Public/Tendering/OpportunityDetail/Index?noticeUID=CO1.NTC.4055123&amp;isFromPublicArea=True&amp;isModal=true&amp;asPopupView=true</t>
  </si>
  <si>
    <t>https://community.secop.gov.co/Public/Tendering/OpportunityDetail/Index?noticeUID=CO1.NTC.4054972&amp;isFromPublicArea=True&amp;isModal=true&amp;asPopupView=true</t>
  </si>
  <si>
    <t>https://community.secop.gov.co/Public/Tendering/OpportunityDetail/Index?noticeUID=CO1.NTC.4059389&amp;isFromPublicArea=True&amp;isModal=true&amp;asPopupView=true</t>
  </si>
  <si>
    <t>https://community.secop.gov.co/Public/Tendering/OpportunityDetail/Index?noticeUID=CO1.NTC.4059824&amp;isFromPublicArea=True&amp;isModal=true&amp;asPopupView=true</t>
  </si>
  <si>
    <t>https://community.secop.gov.co/Public/Tendering/OpportunityDetail/Index?noticeUID=CO1.NTC.4058402&amp;isFromPublicArea=True&amp;isModal=true&amp;asPopupView=true</t>
  </si>
  <si>
    <t>https://community.secop.gov.co/Public/Tendering/OpportunityDetail/Index?noticeUID=CO1.NTC.4060319&amp;isFromPublicArea=True&amp;isModal=true&amp;asPopupView=true</t>
  </si>
  <si>
    <t>https://community.secop.gov.co/Public/Tendering/OpportunityDetail/Index?noticeUID=CO1.NTC.4065043&amp;isFromPublicArea=True&amp;isModal=true&amp;asPopupView=true</t>
  </si>
  <si>
    <t>https://community.secop.gov.co/Public/Tendering/OpportunityDetail/Index?noticeUID=CO1.NTC.4067320&amp;isFromPublicArea=True&amp;isModal=true&amp;asPopupView=true</t>
  </si>
  <si>
    <t>https://community.secop.gov.co/Public/Tendering/OpportunityDetail/Index?noticeUID=CO1.NTC.4067908&amp;isFromPublicArea=True&amp;isModal=true&amp;asPopupView=true</t>
  </si>
  <si>
    <t>https://community.secop.gov.co/Public/Tendering/OpportunityDetail/Index?noticeUID=CO1.NTC.4070234&amp;isFromPublicArea=True&amp;isModal=true&amp;asPopupView=true</t>
  </si>
  <si>
    <t>https://community.secop.gov.co/Public/Tendering/OpportunityDetail/Index?noticeUID=CO1.NTC.4083437&amp;isFromPublicArea=True&amp;isModal=true&amp;asPopupView=true</t>
  </si>
  <si>
    <t>https://community.secop.gov.co/Public/Tendering/OpportunityDetail/Index?noticeUID=CO1.NTC.4116938&amp;isFromPublicArea=True&amp;isModal=true&amp;asPopupView=true</t>
  </si>
  <si>
    <t>https://community.secop.gov.co/Public/Tendering/OpportunityDetail/Index?noticeUID=CO1.NTC.4068104&amp;isFromPublicArea=True&amp;isModal=true&amp;asPopupView=true</t>
  </si>
  <si>
    <t>https://community.secop.gov.co/Public/Tendering/OpportunityDetail/Index?noticeUID=CO1.NTC.4069470&amp;isFromPublicArea=True&amp;isModal=true&amp;asPopupView=true</t>
  </si>
  <si>
    <t>https://community.secop.gov.co/Public/Tendering/OpportunityDetail/Index?noticeUID=CO1.NTC.4071399&amp;isFromPublicArea=True&amp;isModal=true&amp;asPopupView=true</t>
  </si>
  <si>
    <t>https://community.secop.gov.co/Public/Tendering/OpportunityDetail/Index?noticeUID=CO1.NTC.4073141&amp;isFromPublicArea=True&amp;isModal=true&amp;asPopupView=true</t>
  </si>
  <si>
    <t>https://community.secop.gov.co/Public/Tendering/OpportunityDetail/Index?noticeUID=CO1.NTC.4073410&amp;isFromPublicArea=True&amp;isModal=true&amp;asPopupView=true</t>
  </si>
  <si>
    <t>https://community.secop.gov.co/Public/Tendering/OpportunityDetail/Index?noticeUID=CO1.NTC.4072588&amp;isFromPublicArea=True&amp;isModal=true&amp;asPopupView=true</t>
  </si>
  <si>
    <t>https://community.secop.gov.co/Public/Tendering/OpportunityDetail/Index?noticeUID=CO1.NTC.4074714&amp;isFromPublicArea=True&amp;isModal=true&amp;asPopupView=true</t>
  </si>
  <si>
    <t>https://community.secop.gov.co/Public/Tendering/OpportunityDetail/Index?noticeUID=CO1.NTC.4075407&amp;isFromPublicArea=True&amp;isModal=true&amp;asPopupView=true</t>
  </si>
  <si>
    <t>https://community.secop.gov.co/Public/Tendering/OpportunityDetail/Index?noticeUID=CO1.NTC.4073820&amp;isFromPublicArea=True&amp;isModal=true&amp;asPopupView=true</t>
  </si>
  <si>
    <t>https://community.secop.gov.co/Public/Tendering/OpportunityDetail/Index?noticeUID=CO1.NTC.4073590&amp;isFromPublicArea=True&amp;isModal=true&amp;asPopupView=true</t>
  </si>
  <si>
    <t>https://community.secop.gov.co/Public/Tendering/OpportunityDetail/Index?noticeUID=CO1.NTC.4072540&amp;isFromPublicArea=True&amp;isModal=true&amp;asPopupView=true</t>
  </si>
  <si>
    <t>https://community.secop.gov.co/Public/Tendering/OpportunityDetail/Index?noticeUID=CO1.NTC.4075853&amp;isFromPublicArea=True&amp;isModal=true&amp;asPopupView=true</t>
  </si>
  <si>
    <t>https://community.secop.gov.co/Public/Tendering/OpportunityDetail/Index?noticeUID=CO1.NTC.4076007&amp;isFromPublicArea=True&amp;isModal=true&amp;asPopupView=true</t>
  </si>
  <si>
    <t>https://community.secop.gov.co/Public/Tendering/OpportunityDetail/Index?noticeUID=CO1.NTC.4076571&amp;isFromPublicArea=True&amp;isModal=true&amp;asPopupView=true</t>
  </si>
  <si>
    <t>https://community.secop.gov.co/Public/Tendering/OpportunityDetail/Index?noticeUID=CO1.NTC.4076662&amp;isFromPublicArea=True&amp;isModal=true&amp;asPopupView=true</t>
  </si>
  <si>
    <t>https://community.secop.gov.co/Public/Tendering/OpportunityDetail/Index?noticeUID=CO1.NTC.4076836&amp;isFromPublicArea=True&amp;isModal=true&amp;asPopupView=true</t>
  </si>
  <si>
    <t>https://community.secop.gov.co/Public/Tendering/OpportunityDetail/Index?noticeUID=CO1.NTC.4076684&amp;isFromPublicArea=True&amp;isModal=true&amp;asPopupView=true</t>
  </si>
  <si>
    <t>https://community.secop.gov.co/Public/Tendering/OpportunityDetail/Index?noticeUID=CO1.NTC.4076927&amp;isFromPublicArea=True&amp;isModal=true&amp;asPopupView=true</t>
  </si>
  <si>
    <t>https://community.secop.gov.co/Public/Tendering/OpportunityDetail/Index?noticeUID=CO1.NTC.4084864&amp;isFromPublicArea=True&amp;isModal=true&amp;asPopupView=true</t>
  </si>
  <si>
    <t>https://community.secop.gov.co/Public/Tendering/OpportunityDetail/Index?noticeUID=CO1.NTC.4085416&amp;isFromPublicArea=True&amp;isModal=true&amp;asPopupView=true</t>
  </si>
  <si>
    <t>https://community.secop.gov.co/Public/Tendering/OpportunityDetail/Index?noticeUID=CO1.NTC.4082553&amp;isFromPublicArea=True&amp;isModal=true&amp;asPopupView=true</t>
  </si>
  <si>
    <t>https://community.secop.gov.co/Public/Tendering/OpportunityDetail/Index?noticeUID=CO1.NTC.4082749&amp;isFromPublicArea=True&amp;isModal=true&amp;asPopupView=true</t>
  </si>
  <si>
    <t>https://community.secop.gov.co/Public/Tendering/OpportunityDetail/Index?noticeUID=CO1.NTC.4088114&amp;isFromPublicArea=True&amp;isModal=true&amp;asPopupView=true</t>
  </si>
  <si>
    <t>https://community.secop.gov.co/Public/Tendering/OpportunityDetail/Index?noticeUID=CO1.NTC.4088346&amp;isFromPublicArea=True&amp;isModal=true&amp;asPopupView=true</t>
  </si>
  <si>
    <t>https://community.secop.gov.co/Public/Tendering/OpportunityDetail/Index?noticeUID=CO1.NTC.4088530&amp;isFromPublicArea=True&amp;isModal=true&amp;asPopupView=true</t>
  </si>
  <si>
    <t>https://community.secop.gov.co/Public/Tendering/OpportunityDetail/Index?noticeUID=CO1.NTC.4089999&amp;isFromPublicArea=True&amp;isModal=true&amp;asPopupView=true</t>
  </si>
  <si>
    <t>https://community.secop.gov.co/Public/Tendering/OpportunityDetail/Index?noticeUID=CO1.NTC.4094654&amp;isFromPublicArea=True&amp;isModal=true&amp;asPopupView=true</t>
  </si>
  <si>
    <t>https://community.secop.gov.co/Public/Tendering/OpportunityDetail/Index?noticeUID=CO1.NTC.4094380&amp;isFromPublicArea=True&amp;isModal=true&amp;asPopupView=true</t>
  </si>
  <si>
    <t>https://community.secop.gov.co/Public/Tendering/OpportunityDetail/Index?noticeUID=CO1.NTC.4094542&amp;isFromPublicArea=True&amp;isModal=true&amp;asPopupView=true</t>
  </si>
  <si>
    <t>https://community.secop.gov.co/Public/Tendering/OpportunityDetail/Index?noticeUID=CO1.NTC.4092233&amp;isFromPublicArea=True&amp;isModal=true&amp;asPopupView=true</t>
  </si>
  <si>
    <t>https://community.secop.gov.co/Public/Tendering/OpportunityDetail/Index?noticeUID=CO1.NTC.4096103&amp;isFromPublicArea=True&amp;isModal=true&amp;asPopupView=true</t>
  </si>
  <si>
    <t>https://community.secop.gov.co/Public/Tendering/OpportunityDetail/Index?noticeUID=CO1.NTC.4096623&amp;isFromPublicArea=True&amp;isModal=true&amp;asPopupView=true</t>
  </si>
  <si>
    <t>https://community.secop.gov.co/Public/Tendering/OpportunityDetail/Index?noticeUID=CO1.NTC.4097754&amp;isFromPublicArea=True&amp;isModal=true&amp;asPopupView=true</t>
  </si>
  <si>
    <t>https://community.secop.gov.co/Public/Tendering/OpportunityDetail/Index?noticeUID=CO1.NTC.4098154&amp;isFromPublicArea=True&amp;isModal=true&amp;asPopupView=true</t>
  </si>
  <si>
    <t>https://community.secop.gov.co/Public/Tendering/OpportunityDetail/Index?noticeUID=CO1.NTC.4098410&amp;isFromPublicArea=True&amp;isModal=true&amp;asPopupView=true</t>
  </si>
  <si>
    <t>https://community.secop.gov.co/Public/Tendering/OpportunityDetail/Index?noticeUID=CO1.NTC.4099623&amp;isFromPublicArea=True&amp;isModal=true&amp;asPopupView=true</t>
  </si>
  <si>
    <t>https://community.secop.gov.co/Public/Tendering/OpportunityDetail/Index?noticeUID=CO1.NTC.4097695&amp;isFromPublicArea=True&amp;isModal=true&amp;asPopupView=true</t>
  </si>
  <si>
    <t>https://community.secop.gov.co/Public/Tendering/OpportunityDetail/Index?noticeUID=CO1.NTC.4102889&amp;isFromPublicArea=True&amp;isModal=true&amp;asPopupView=true</t>
  </si>
  <si>
    <t>https://community.secop.gov.co/Public/Tendering/OpportunityDetail/Index?noticeUID=CO1.NTC.4102788&amp;isFromPublicArea=True&amp;isModal=true&amp;asPopupView=true</t>
  </si>
  <si>
    <t>https://community.secop.gov.co/Public/Tendering/OpportunityDetail/Index?noticeUID=CO1.NTC.4102865&amp;isFromPublicArea=True&amp;isModal=true&amp;asPopupView=true</t>
  </si>
  <si>
    <t>https://community.secop.gov.co/Public/Tendering/OpportunityDetail/Index?noticeUID=CO1.NTC.4102876&amp;isFromPublicArea=True&amp;isModal=true&amp;asPopupView=true</t>
  </si>
  <si>
    <t>https://community.secop.gov.co/Public/Tendering/OpportunityDetail/Index?noticeUID=CO1.NTC.4101718&amp;isFromPublicArea=True&amp;isModal=true&amp;asPopupView=true</t>
  </si>
  <si>
    <t>https://community.secop.gov.co/Public/Tendering/OpportunityDetail/Index?noticeUID=CO1.NTC.4103032&amp;isFromPublicArea=True&amp;isModal=true&amp;asPopupView=true</t>
  </si>
  <si>
    <t>https://community.secop.gov.co/Public/Tendering/OpportunityDetail/Index?noticeUID=CO1.NTC.4103309&amp;isFromPublicArea=True&amp;isModal=true&amp;asPopupView=true</t>
  </si>
  <si>
    <t>https://community.secop.gov.co/Public/Tendering/OpportunityDetail/Index?noticeUID=CO1.NTC.4104656&amp;isFromPublicArea=True&amp;isModal=true&amp;asPopupView=true</t>
  </si>
  <si>
    <t>https://community.secop.gov.co/Public/Tendering/OpportunityDetail/Index?noticeUID=CO1.NTC.4106062&amp;isFromPublicArea=True&amp;isModal=true&amp;asPopupView=true</t>
  </si>
  <si>
    <t>https://community.secop.gov.co/Public/Tendering/OpportunityDetail/Index?noticeUID=CO1.NTC.4114760&amp;isFromPublicArea=True&amp;isModal=true&amp;asPopupView=true</t>
  </si>
  <si>
    <t>https://community.secop.gov.co/Public/Tendering/OpportunityDetail/Index?noticeUID=CO1.NTC.4112742&amp;isFromPublicArea=True&amp;isModal=true&amp;asPopupView=true</t>
  </si>
  <si>
    <t>https://community.secop.gov.co/Public/Tendering/OpportunityDetail/Index?noticeUID=CO1.NTC.4113954&amp;isFromPublicArea=True&amp;isModal=true&amp;asPopupView=true</t>
  </si>
  <si>
    <t>https://community.secop.gov.co/Public/Tendering/OpportunityDetail/Index?noticeUID=CO1.NTC.4116514&amp;isFromPublicArea=True&amp;isModal=true&amp;asPopupView=true</t>
  </si>
  <si>
    <t>https://community.secop.gov.co/Public/Tendering/OpportunityDetail/Index?noticeUID=CO1.NTC.4122478&amp;isFromPublicArea=True&amp;isModal=true&amp;asPopupView=true</t>
  </si>
  <si>
    <t>https://community.secop.gov.co/Public/Tendering/OpportunityDetail/Index?noticeUID=CO1.NTC.4122394&amp;isFromPublicArea=True&amp;isModal=true&amp;asPopupView=true</t>
  </si>
  <si>
    <t>https://community.secop.gov.co/Public/Tendering/OpportunityDetail/Index?noticeUID=CO1.NTC.4122392&amp;isFromPublicArea=True&amp;isModal=true&amp;asPopupView=true</t>
  </si>
  <si>
    <t>https://community.secop.gov.co/Public/Tendering/OpportunityDetail/Index?noticeUID=CO1.NTC.4119336&amp;isFromPublicArea=True&amp;isModal=true&amp;asPopupView=true</t>
  </si>
  <si>
    <t>https://community.secop.gov.co/Public/Tendering/OpportunityDetail/Index?noticeUID=CO1.NTC.4119027&amp;isFromPublicArea=True&amp;isModal=true&amp;asPopupView=true</t>
  </si>
  <si>
    <t>https://community.secop.gov.co/Public/Tendering/OpportunityDetail/Index?noticeUID=CO1.NTC.4123143&amp;isFromPublicArea=True&amp;isModal=true&amp;asPopupView=true</t>
  </si>
  <si>
    <t>https://community.secop.gov.co/Public/Tendering/OpportunityDetail/Index?noticeUID=CO1.NTC.4128167&amp;isFromPublicArea=True&amp;isModal=true&amp;asPopupView=true</t>
  </si>
  <si>
    <t>https://community.secop.gov.co/Public/Tendering/OpportunityDetail/Index?noticeUID=CO1.NTC.4129539&amp;isFromPublicArea=True&amp;isModal=true&amp;asPopupView=true</t>
  </si>
  <si>
    <t>https://community.secop.gov.co/Public/Tendering/OpportunityDetail/Index?noticeUID=CO1.NTC.4135925&amp;isFromPublicArea=True&amp;isModal=true&amp;asPopupView=true</t>
  </si>
  <si>
    <t>https://community.secop.gov.co/Public/Tendering/OpportunityDetail/Index?noticeUID=CO1.NTC.4132173&amp;isFromPublicArea=True&amp;isModal=true&amp;asPopupView=true</t>
  </si>
  <si>
    <t>https://community.secop.gov.co/Public/Tendering/OpportunityDetail/Index?noticeUID=CO1.NTC.4124690&amp;isFromPublicArea=True&amp;isModal=true&amp;asPopupView=true</t>
  </si>
  <si>
    <t>https://community.secop.gov.co/Public/Tendering/OpportunityDetail/Index?noticeUID=CO1.NTC.4128075&amp;isFromPublicArea=True&amp;isModal=true&amp;asPopupView=true</t>
  </si>
  <si>
    <t>https://community.secop.gov.co/Public/Tendering/OpportunityDetail/Index?noticeUID=CO1.NTC.4129999&amp;isFromPublicArea=True&amp;isModal=true&amp;asPopupView=true</t>
  </si>
  <si>
    <t>https://community.secop.gov.co/Public/Tendering/OpportunityDetail/Index?noticeUID=CO1.NTC.4130637&amp;isFromPublicArea=True&amp;isModal=true&amp;asPopupView=true</t>
  </si>
  <si>
    <t>https://community.secop.gov.co/Public/Tendering/OpportunityDetail/Index?noticeUID=CO1.NTC.4130612&amp;isFromPublicArea=True&amp;isModal=true&amp;asPopupView=true</t>
  </si>
  <si>
    <t>https://community.secop.gov.co/Public/Tendering/OpportunityDetail/Index?noticeUID=CO1.NTC.4134654&amp;isFromPublicArea=True&amp;isModal=true&amp;asPopupView=true</t>
  </si>
  <si>
    <t>https://community.secop.gov.co/Public/Tendering/OpportunityDetail/Index?noticeUID=CO1.NTC.4139176&amp;isFromPublicArea=True&amp;isModal=true&amp;asPopupView=true</t>
  </si>
  <si>
    <t>https://community.secop.gov.co/Public/Tendering/OpportunityDetail/Index?noticeUID=CO1.NTC.4140372&amp;isFromPublicArea=True&amp;isModal=true&amp;asPopupView=true</t>
  </si>
  <si>
    <t>https://community.secop.gov.co/Public/Tendering/OpportunityDetail/Index?noticeUID=CO1.NTC.4140887&amp;isFromPublicArea=True&amp;isModal=true&amp;asPopupView=true</t>
  </si>
  <si>
    <t>https://community.secop.gov.co/Public/Tendering/OpportunityDetail/Index?noticeUID=CO1.NTC.4153438&amp;isFromPublicArea=True&amp;isModal=true&amp;asPopupView=true</t>
  </si>
  <si>
    <t>https://community.secop.gov.co/Public/Tendering/OpportunityDetail/Index?noticeUID=CO1.NTC.4141042&amp;isFromPublicArea=True&amp;isModal=true&amp;asPopupView=true</t>
  </si>
  <si>
    <t>https://community.secop.gov.co/Public/Tendering/OpportunityDetail/Index?noticeUID=CO1.NTC.4136563&amp;isFromPublicArea=True&amp;isModal=true&amp;asPopupView=true</t>
  </si>
  <si>
    <t>https://community.secop.gov.co/Public/Tendering/OpportunityDetail/Index?noticeUID=CO1.NTC.4132891&amp;isFromPublicArea=True&amp;isModal=true&amp;asPopupView=true</t>
  </si>
  <si>
    <t>https://community.secop.gov.co/Public/Tendering/OpportunityDetail/Index?noticeUID=CO1.NTC.4136299&amp;isFromPublicArea=True&amp;isModal=true&amp;asPopupView=true</t>
  </si>
  <si>
    <t>https://community.secop.gov.co/Public/Tendering/OpportunityDetail/Index?noticeUID=CO1.NTC.4142022&amp;isFromPublicArea=True&amp;isModal=true&amp;asPopupView=true</t>
  </si>
  <si>
    <t>https://community.secop.gov.co/Public/Tendering/OpportunityDetail/Index?noticeUID=CO1.NTC.4143534&amp;isFromPublicArea=True&amp;isModal=true&amp;asPopupView=true</t>
  </si>
  <si>
    <t>https://community.secop.gov.co/Public/Tendering/OpportunityDetail/Index?noticeUID=CO1.NTC.4143454&amp;isFromPublicArea=True&amp;isModal=true&amp;asPopupView=true</t>
  </si>
  <si>
    <t>https://community.secop.gov.co/Public/Tendering/OpportunityDetail/Index?noticeUID=CO1.NTC.4143023&amp;isFromPublicArea=True&amp;isModal=true&amp;asPopupView=true</t>
  </si>
  <si>
    <t>https://community.secop.gov.co/Public/Tendering/OpportunityDetail/Index?noticeUID=CO1.NTC.4148206&amp;isFromPublicArea=True&amp;isModal=true&amp;asPopupView=true</t>
  </si>
  <si>
    <t>https://community.secop.gov.co/Public/Tendering/OpportunityDetail/Index?noticeUID=CO1.NTC.4145773&amp;isFromPublicArea=True&amp;isModal=true&amp;asPopupView=true</t>
  </si>
  <si>
    <t>https://community.secop.gov.co/Public/Tendering/OpportunityDetail/Index?noticeUID=CO1.NTC.4147869&amp;isFromPublicArea=True&amp;isModal=true&amp;asPopupView=true</t>
  </si>
  <si>
    <t>https://community.secop.gov.co/Public/Tendering/OpportunityDetail/Index?noticeUID=CO1.NTC.4151550&amp;isFromPublicArea=True&amp;isModal=true&amp;asPopupView=true</t>
  </si>
  <si>
    <t>https://community.secop.gov.co/Public/Tendering/OpportunityDetail/Index?noticeUID=CO1.NTC.4151884&amp;isFromPublicArea=True&amp;isModal=true&amp;asPopupView=true</t>
  </si>
  <si>
    <t>https://community.secop.gov.co/Public/Tendering/OpportunityDetail/Index?noticeUID=CO1.NTC.4152149&amp;isFromPublicArea=True&amp;isModal=true&amp;asPopupView=true</t>
  </si>
  <si>
    <t>https://community.secop.gov.co/Public/Tendering/OpportunityDetail/Index?noticeUID=CO1.NTC.4151051&amp;isFromPublicArea=True&amp;isModal=true&amp;asPopupView=true</t>
  </si>
  <si>
    <t>https://community.secop.gov.co/Public/Tendering/OpportunityDetail/Index?noticeUID=CO1.NTC.4150585&amp;isFromPublicArea=True&amp;isModal=true&amp;asPopupView=true</t>
  </si>
  <si>
    <t>https://community.secop.gov.co/Public/Tendering/OpportunityDetail/Index?noticeUID=CO1.NTC.4150393&amp;isFromPublicArea=True&amp;isModal=true&amp;asPopupView=true</t>
  </si>
  <si>
    <t>https://community.secop.gov.co/Public/Tendering/OpportunityDetail/Index?noticeUID=CO1.NTC.4151451&amp;isFromPublicArea=True&amp;isModal=true&amp;asPopupView=true</t>
  </si>
  <si>
    <t>https://community.secop.gov.co/Public/Tendering/OpportunityDetail/Index?noticeUID=CO1.NTC.4151411&amp;isFromPublicArea=True&amp;isModal=true&amp;asPopupView=true</t>
  </si>
  <si>
    <t>https://community.secop.gov.co/Public/Tendering/OpportunityDetail/Index?noticeUID=CO1.NTC.4153939&amp;isFromPublicArea=True&amp;isModal=true&amp;asPopupView=true</t>
  </si>
  <si>
    <t>https://community.secop.gov.co/Public/Tendering/OpportunityDetail/Index?noticeUID=CO1.NTC.4152698&amp;isFromPublicArea=True&amp;isModal=true&amp;asPopupView=true</t>
  </si>
  <si>
    <t>https://community.secop.gov.co/Public/Tendering/OpportunityDetail/Index?noticeUID=CO1.NTC.4149041&amp;isFromPublicArea=True&amp;isModal=true&amp;asPopupView=true</t>
  </si>
  <si>
    <t>https://community.secop.gov.co/Public/Tendering/OpportunityDetail/Index?noticeUID=CO1.NTC.4154951&amp;isFromPublicArea=True&amp;isModal=true&amp;asPopupView=true</t>
  </si>
  <si>
    <t>https://community.secop.gov.co/Public/Tendering/OpportunityDetail/Index?noticeUID=CO1.NTC.4155662&amp;isFromPublicArea=True&amp;isModal=true&amp;asPopupView=true</t>
  </si>
  <si>
    <t>https://community.secop.gov.co/Public/Tendering/OpportunityDetail/Index?noticeUID=CO1.NTC.4110409&amp;isFromPublicArea=True&amp;isModal=true&amp;asPopupView=true</t>
  </si>
  <si>
    <t>https://community.secop.gov.co/Public/Tendering/OpportunityDetail/Index?noticeUID=CO1.NTC.4168569&amp;isFromPublicArea=True&amp;isModal=true&amp;asPopupView=true</t>
  </si>
  <si>
    <t>https://community.secop.gov.co/Public/Tendering/OpportunityDetail/Index?noticeUID=CO1.NTC.4163533&amp;isFromPublicArea=True&amp;isModal=true&amp;asPopupView=true</t>
  </si>
  <si>
    <t>https://community.secop.gov.co/Public/Tendering/OpportunityDetail/Index?noticeUID=CO1.NTC.4163546&amp;isFromPublicArea=True&amp;isModal=true&amp;asPopupView=true</t>
  </si>
  <si>
    <t>https://community.secop.gov.co/Public/Tendering/OpportunityDetail/Index?noticeUID=CO1.NTC.4173506&amp;isFromPublicArea=True&amp;isModal=true&amp;asPopupView=true</t>
  </si>
  <si>
    <t>https://community.secop.gov.co/Public/Tendering/OpportunityDetail/Index?noticeUID=CO1.NTC.4168296&amp;isFromPublicArea=True&amp;isModal=true&amp;asPopupView=true</t>
  </si>
  <si>
    <t>https://community.secop.gov.co/Public/Tendering/OpportunityDetail/Index?noticeUID=CO1.NTC.4162794&amp;isFromPublicArea=True&amp;isModal=true&amp;asPopupView=true</t>
  </si>
  <si>
    <t>https://community.secop.gov.co/Public/Tendering/OpportunityDetail/Index?noticeUID=CO1.NTC.4167460&amp;isFromPublicArea=True&amp;isModal=true&amp;asPopupView=true</t>
  </si>
  <si>
    <t>https://community.secop.gov.co/Public/Tendering/OpportunityDetail/Index?noticeUID=CO1.NTC.4167274&amp;isFromPublicArea=True&amp;isModal=true&amp;asPopupView=true</t>
  </si>
  <si>
    <t>https://community.secop.gov.co/Public/Tendering/OpportunityDetail/Index?noticeUID=CO1.NTC.4167815&amp;isFromPublicArea=True&amp;isModal=true&amp;asPopupView=true</t>
  </si>
  <si>
    <t>https://community.secop.gov.co/Public/Tendering/OpportunityDetail/Index?noticeUID=CO1.NTC.4161908&amp;isFromPublicArea=True&amp;isModal=true&amp;asPopupView=true</t>
  </si>
  <si>
    <t>https://community.secop.gov.co/Public/Tendering/OpportunityDetail/Index?noticeUID=CO1.NTC.4161919&amp;isFromPublicArea=True&amp;isModal=true&amp;asPopupView=true</t>
  </si>
  <si>
    <t>https://community.secop.gov.co/Public/Tendering/OpportunityDetail/Index?noticeUID=CO1.NTC.4161833&amp;isFromPublicArea=True&amp;isModal=true&amp;asPopupView=true</t>
  </si>
  <si>
    <t>https://community.secop.gov.co/Public/Tendering/OpportunityDetail/Index?noticeUID=CO1.NTC.4167227&amp;isFromPublicArea=True&amp;isModal=true&amp;asPopupView=true</t>
  </si>
  <si>
    <t>https://community.secop.gov.co/Public/Tendering/OpportunityDetail/Index?noticeUID=CO1.NTC.4167878&amp;isFromPublicArea=True&amp;isModal=true&amp;asPopupView=true</t>
  </si>
  <si>
    <t>https://community.secop.gov.co/Public/Tendering/OpportunityDetail/Index?noticeUID=CO1.NTC.4171396&amp;isFromPublicArea=True&amp;isModal=true&amp;asPopupView=true</t>
  </si>
  <si>
    <t>https://community.secop.gov.co/Public/Tendering/OpportunityDetail/Index?noticeUID=CO1.NTC.4168920&amp;isFromPublicArea=True&amp;isModal=true&amp;asPopupView=true</t>
  </si>
  <si>
    <t>https://community.secop.gov.co/Public/Tendering/OpportunityDetail/Index?noticeUID=CO1.NTC.4173714&amp;isFromPublicArea=True&amp;isModal=true&amp;asPopupView=true</t>
  </si>
  <si>
    <t>https://community.secop.gov.co/Public/Tendering/OpportunityDetail/Index?noticeUID=CO1.NTC.4175564&amp;isFromPublicArea=True&amp;isModal=true&amp;asPopupView=true</t>
  </si>
  <si>
    <t>https://community.secop.gov.co/Public/Tendering/OpportunityDetail/Index?noticeUID=CO1.NTC.4177062&amp;isFromPublicArea=True&amp;isModal=true&amp;asPopupView=true</t>
  </si>
  <si>
    <t>https://www.colombiacompra.gov.co/tienda-virtual-del-estado-colombiano/ordenes-compra/106332</t>
  </si>
  <si>
    <t>https://community.secop.gov.co/Public/Tendering/OpportunityDetail/Index?noticeUID=CO1.NTC.4176911&amp;isFromPublicArea=True&amp;isModal=true&amp;asPopupView=true</t>
  </si>
  <si>
    <t>https://community.secop.gov.co/Public/Tendering/OpportunityDetail/Index?noticeUID=CO1.NTC.4178104&amp;isFromPublicArea=True&amp;isModal=true&amp;asPopupView=true</t>
  </si>
  <si>
    <t>https://community.secop.gov.co/Public/Tendering/OpportunityDetail/Index?noticeUID=CO1.NTC.4184613&amp;isFromPublicArea=True&amp;isModal=true&amp;asPopupView=true</t>
  </si>
  <si>
    <t>https://community.secop.gov.co/Public/Tendering/OpportunityDetail/Index?noticeUID=CO1.NTC.4185431&amp;isFromPublicArea=True&amp;isModal=true&amp;asPopupView=true</t>
  </si>
  <si>
    <t>https://community.secop.gov.co/Public/Tendering/OpportunityDetail/Index?noticeUID=CO1.NTC.4187084&amp;isFromPublicArea=True&amp;isModal=true&amp;asPopupView=true</t>
  </si>
  <si>
    <t>https://community.secop.gov.co/Public/Tendering/OpportunityDetail/Index?noticeUID=CO1.NTC.4186577&amp;isFromPublicArea=True&amp;isModal=true&amp;asPopupView=true</t>
  </si>
  <si>
    <t>https://community.secop.gov.co/Public/Tendering/OpportunityDetail/Index?noticeUID=CO1.NTC.4194955&amp;isFromPublicArea=True&amp;isModal=False</t>
  </si>
  <si>
    <t>https://community.secop.gov.co/Public/Tendering/OpportunityDetail/Index?noticeUID=CO1.NTC.4190240&amp;isFromPublicArea=True&amp;isModal=true&amp;asPopupView=true</t>
  </si>
  <si>
    <t>https://community.secop.gov.co/Public/Tendering/OpportunityDetail/Index?noticeUID=CO1.NTC.4196189&amp;isFromPublicArea=True&amp;isModal=False</t>
  </si>
  <si>
    <t>https://community.secop.gov.co/Public/Tendering/OpportunityDetail/Index?noticeUID=CO1.NTC.4197510&amp;isFromPublicArea=True&amp;isModal=False</t>
  </si>
  <si>
    <t>https://community.secop.gov.co/Public/Tendering/OpportunityDetail/Index?noticeUID=CO1.NTC.4206727&amp;isFromPublicArea=True&amp;isModal=False</t>
  </si>
  <si>
    <t>https://community.secop.gov.co/Public/Tendering/OpportunityDetail/Index?noticeUID=CO1.NTC.4206812&amp;isFromPublicArea=True&amp;isModal=False</t>
  </si>
  <si>
    <t>https://community.secop.gov.co/Public/Tendering/OpportunityDetail/Index?noticeUID=CO1.NTC.4200203&amp;isFromPublicArea=True&amp;isModal=False</t>
  </si>
  <si>
    <t>https://community.secop.gov.co/Public/Tendering/OpportunityDetail/Index?noticeUID=CO1.NTC.4199933&amp;isFromPublicArea=True&amp;isModal=False</t>
  </si>
  <si>
    <t>https://community.secop.gov.co/Public/Tendering/OpportunityDetail/Index?noticeUID=CO1.NTC.4205916&amp;isFromPublicArea=True&amp;isModal=False</t>
  </si>
  <si>
    <t>https://community.secop.gov.co/Public/Tendering/OpportunityDetail/Index?noticeUID=CO1.NTC.4201618&amp;isFromPublicArea=True&amp;isModal=False</t>
  </si>
  <si>
    <t>https://community.secop.gov.co/Public/Tendering/OpportunityDetail/Index?noticeUID=CO1.NTC.4203190&amp;isFromPublicArea=True&amp;isModal=true&amp;asPopupView=true</t>
  </si>
  <si>
    <t>https://community.secop.gov.co/Public/Tendering/OpportunityDetail/Index?noticeUID=CO1.NTC.4209415&amp;isFromPublicArea=True&amp;isModal=true&amp;asPopupView=true</t>
  </si>
  <si>
    <t>https://community.secop.gov.co/Public/Tendering/OpportunityDetail/Index?noticeUID=CO1.NTC.4206377&amp;isFromPublicArea=True&amp;isModal=true&amp;asPopupView=true</t>
  </si>
  <si>
    <t>https://community.secop.gov.co/Public/Tendering/OpportunityDetail/Index?noticeUID=CO1.NTC.4208375&amp;isFromPublicArea=True&amp;isModal=true&amp;asPopupView=true</t>
  </si>
  <si>
    <t>https://community.secop.gov.co/Public/Tendering/OpportunityDetail/Index?noticeUID=CO1.NTC.4207205&amp;isFromPublicArea=True&amp;isModal=False</t>
  </si>
  <si>
    <t>https://community.secop.gov.co/Public/Tendering/OpportunityDetail/Index?noticeUID=CO1.NTC.4208313&amp;isFromPublicArea=True&amp;isModal=true&amp;asPopupView=true</t>
  </si>
  <si>
    <t>https://community.secop.gov.co/Public/Tendering/OpportunityDetail/Index?noticeUID=CO1.NTC.4208330&amp;isFromPublicArea=True&amp;isModal=False</t>
  </si>
  <si>
    <t>https://community.secop.gov.co/Public/Tendering/OpportunityDetail/Index?noticeUID=CO1.NTC.4208244&amp;isFromPublicArea=True&amp;isModal=true&amp;asPopupView=true</t>
  </si>
  <si>
    <t>https://community.secop.gov.co/Public/Tendering/OpportunityDetail/Index?noticeUID=CO1.NTC.4208335&amp;isFromPublicArea=True&amp;isModal=False</t>
  </si>
  <si>
    <t>https://community.secop.gov.co/Public/Tendering/OpportunityDetail/Index?noticeUID=CO1.NTC.4208426&amp;isFromPublicArea=True&amp;isModal=False</t>
  </si>
  <si>
    <t>https://community.secop.gov.co/Public/Tendering/OpportunityDetail/Index?noticeUID=CO1.NTC.4209777&amp;isFromPublicArea=True&amp;isModal=true&amp;asPopupView=true</t>
  </si>
  <si>
    <t>https://community.secop.gov.co/Public/Tendering/OpportunityDetail/Index?noticeUID=CO1.NTC.4214091&amp;isFromPublicArea=True&amp;isModal=true&amp;asPopupView=true</t>
  </si>
  <si>
    <t>https://community.secop.gov.co/Public/Tendering/OpportunityDetail/Index?noticeUID=CO1.NTC.4214497&amp;isFromPublicArea=True&amp;isModal=true&amp;asPopupView=true</t>
  </si>
  <si>
    <t>https://community.secop.gov.co/Public/Tendering/OpportunityDetail/Index?noticeUID=CO1.NTC.4215535&amp;isFromPublicArea=True&amp;isModal=true&amp;asPopupView=true</t>
  </si>
  <si>
    <t>https://community.secop.gov.co/Public/Tendering/OpportunityDetail/Index?noticeUID=CO1.NTC.4223182&amp;isFromPublicArea=True&amp;isModal=true&amp;asPopupView=true</t>
  </si>
  <si>
    <t>https://community.secop.gov.co/Public/Tendering/OpportunityDetail/Index?noticeUID=CO1.NTC.4228469&amp;isFromPublicArea=True&amp;isModal=true&amp;asPopupView=true</t>
  </si>
  <si>
    <t>https://community.secop.gov.co/Public/Tendering/OpportunityDetail/Index?noticeUID=CO1.NTC.4255014&amp;isFromPublicArea=True&amp;isModal=False</t>
  </si>
  <si>
    <t>https://community.secop.gov.co/Public/Tendering/OpportunityDetail/Index?noticeUID=CO1.NTC.4227954&amp;isFromPublicArea=True&amp;isModal=true&amp;asPopupView=true</t>
  </si>
  <si>
    <t>https://community.secop.gov.co/Public/Tendering/OpportunityDetail/Index?noticeUID=CO1.NTC.4230588&amp;isFromPublicArea=True&amp;isModal=true&amp;asPopupView=true</t>
  </si>
  <si>
    <t>https://community.secop.gov.co/Public/Tendering/OpportunityDetail/Index?noticeUID=CO1.NTC.4235951&amp;isFromPublicArea=True&amp;isModal=true&amp;asPopupView=true</t>
  </si>
  <si>
    <t>https://community.secop.gov.co/Public/Tendering/OpportunityDetail/Index?noticeUID=CO1.NTC.4227996&amp;isFromPublicArea=True&amp;isModal=true&amp;asPopupView=true</t>
  </si>
  <si>
    <t>https://community.secop.gov.co/Public/Tendering/OpportunityDetail/Index?noticeUID=CO1.NTC.4228190&amp;isFromPublicArea=True&amp;isModal=true&amp;asPopupView=true</t>
  </si>
  <si>
    <t>https://community.secop.gov.co/Public/Tendering/OpportunityDetail/Index?noticeUID=CO1.NTC.4232568&amp;isFromPublicArea=True&amp;isModal=true&amp;asPopupView=true</t>
  </si>
  <si>
    <t>https://community.secop.gov.co/Public/Tendering/OpportunityDetail/Index?noticeUID=CO1.NTC.4234434&amp;isFromPublicArea=True&amp;isModal=true&amp;asPopupView=true</t>
  </si>
  <si>
    <t>https://community.secop.gov.co/Public/Tendering/OpportunityDetail/Index?noticeUID=CO1.NTC.4234364&amp;isFromPublicArea=True&amp;isModal=true&amp;asPopupView=true</t>
  </si>
  <si>
    <t>https://www.colombiacompra.gov.co/tienda-virtual-del-estado-colombiano/ordenes-compra/107132</t>
  </si>
  <si>
    <t>https://community.secop.gov.co/Public/Tendering/OpportunityDetail/Index?noticeUID=CO1.NTC.4234647&amp;isFromPublicArea=True&amp;isModal=true&amp;asPopupView=true</t>
  </si>
  <si>
    <t>https://community.secop.gov.co/Public/Tendering/OpportunityDetail/Index?noticeUID=CO1.NTC.4243237&amp;isFromPublicArea=True&amp;isModal=true&amp;asPopupView=true</t>
  </si>
  <si>
    <t>https://community.secop.gov.co/Public/Tendering/OpportunityDetail/Index?noticeUID=CO1.NTC.4246737&amp;isFromPublicArea=True&amp;isModal=true&amp;asPopupView=true</t>
  </si>
  <si>
    <t>https://community.secop.gov.co/Public/Tendering/OpportunityDetail/Index?noticeUID=CO1.NTC.4249965&amp;isFromPublicArea=True&amp;isModal=true&amp;asPopupView=true</t>
  </si>
  <si>
    <t>https://community.secop.gov.co/Public/Tendering/OpportunityDetail/Index?noticeUID=CO1.NTC.4353075&amp;isFromPublicArea=True&amp;isModal=true&amp;asPopupView=true</t>
  </si>
  <si>
    <t>https://community.secop.gov.co/Public/Tendering/OpportunityDetail/Index?noticeUID=CO1.NTC.4355241&amp;isFromPublicArea=True&amp;isModal=true&amp;asPopupView=true</t>
  </si>
  <si>
    <t>https://community.secop.gov.co/Public/Tendering/OpportunityDetail/Index?noticeUID=CO1.NTC.4353497&amp;isFromPublicArea=True&amp;isModal=true&amp;asPopupView=true</t>
  </si>
  <si>
    <t>https://community.secop.gov.co/Public/Tendering/OpportunityDetail/Index?noticeUID=CO1.NTC.4354389&amp;isFromPublicArea=True&amp;isModal=true&amp;asPopupView=true</t>
  </si>
  <si>
    <t>https://community.secop.gov.co/Public/Tendering/OpportunityDetail/Index?noticeUID=CO1.NTC.4354698&amp;isFromPublicArea=True&amp;isModal=true&amp;asPopupView=true</t>
  </si>
  <si>
    <t>https://community.secop.gov.co/Public/Tendering/OpportunityDetail/Index?noticeUID=CO1.NTC.4356712&amp;isFromPublicArea=True&amp;isModal=true&amp;asPopupView=true</t>
  </si>
  <si>
    <t>https://community.secop.gov.co/Public/Tendering/OpportunityDetail/Index?noticeUID=CO1.NTC.4356718&amp;isFromPublicArea=True&amp;isModal=true&amp;asPopupView=true</t>
  </si>
  <si>
    <t>https://community.secop.gov.co/Public/Tendering/OpportunityDetail/Index?noticeUID=CO1.NTC.4366641&amp;isFromPublicArea=True&amp;isModal=true&amp;asPopupView=true</t>
  </si>
  <si>
    <t>https://community.secop.gov.co/Public/Tendering/OpportunityDetail/Index?noticeUID=CO1.NTC.4367366&amp;isFromPublicArea=True&amp;isModal=true&amp;asPopupView=true</t>
  </si>
  <si>
    <t>https://community.secop.gov.co/Public/Tendering/OpportunityDetail/Index?noticeUID=CO1.NTC.4249940&amp;isFromPublicArea=True&amp;isModal=true&amp;asPopupView=true</t>
  </si>
  <si>
    <t>https://community.secop.gov.co/Public/Tendering/OpportunityDetail/Index?noticeUID=CO1.NTC.4249985&amp;isFromPublicArea=True&amp;isModal=true&amp;asPopupView=true</t>
  </si>
  <si>
    <t>https://community.secop.gov.co/Public/Tendering/OpportunityDetail/Index?noticeUID=CO1.NTC.4243528&amp;isFromPublicArea=True&amp;isModal=true&amp;asPopupView=true</t>
  </si>
  <si>
    <t>https://community.secop.gov.co/Public/Tendering/OpportunityDetail/Index?noticeUID=CO1.NTC.4235629&amp;isFromPublicArea=True&amp;isModal=true&amp;asPopupView=true</t>
  </si>
  <si>
    <t>https://community.secop.gov.co/Public/Tendering/OpportunityDetail/Index?noticeUID=CO1.NTC.4240163&amp;isFromPublicArea=True&amp;isModal=true&amp;asPopupView=true</t>
  </si>
  <si>
    <t>https://community.secop.gov.co/Public/Tendering/OpportunityDetail/Index?noticeUID=CO1.NTC.4255853&amp;isFromPublicArea=True&amp;isModal=true&amp;asPopupView=true</t>
  </si>
  <si>
    <t>https://community.secop.gov.co/Public/Tendering/OpportunityDetail/Index?noticeUID=CO1.NTC.4247499&amp;isFromPublicArea=True&amp;isModal=true&amp;asPopupView=true</t>
  </si>
  <si>
    <t>https://community.secop.gov.co/Public/Tendering/OpportunityDetail/Index?noticeUID=CO1.NTC.4255426&amp;isFromPublicArea=True&amp;isModal=true&amp;asPopupView=true</t>
  </si>
  <si>
    <t>https://community.secop.gov.co/Public/Tendering/OpportunityDetail/Index?noticeUID=CO1.NTC.4256209&amp;isFromPublicArea=True&amp;isModal=true&amp;asPopupView=true</t>
  </si>
  <si>
    <t>https://community.secop.gov.co/Public/Tendering/OpportunityDetail/Index?noticeUID=CO1.NTC.4248330&amp;isFromPublicArea=True&amp;isModal=true&amp;asPopupView=true</t>
  </si>
  <si>
    <t>https://community.secop.gov.co/Public/Tendering/OpportunityDetail/Index?noticeUID=CO1.NTC.4254931&amp;isFromPublicArea=True&amp;isModal=true&amp;asPopupView=true</t>
  </si>
  <si>
    <t>https://community.secop.gov.co/Public/Tendering/OpportunityDetail/Index?noticeUID=CO1.NTC.4254934&amp;isFromPublicArea=True&amp;isModal=true&amp;asPopupView=true</t>
  </si>
  <si>
    <t>https://community.secop.gov.co/Public/Tendering/OpportunityDetail/Index?noticeUID=CO1.NTC.4250617&amp;isFromPublicArea=True&amp;isModal=true&amp;asPopupView=true</t>
  </si>
  <si>
    <t>https://community.secop.gov.co/Public/Tendering/OpportunityDetail/Index?noticeUID=CO1.NTC.4256076&amp;isFromPublicArea=True&amp;isModal=true&amp;asPopupView=true</t>
  </si>
  <si>
    <t>https://community.secop.gov.co/Public/Tendering/OpportunityDetail/Index?noticeUID=CO1.NTC.4211772&amp;isFromPublicArea=True&amp;isModal=true&amp;asPopupView=true</t>
  </si>
  <si>
    <t>https://community.secop.gov.co/Public/Tendering/OpportunityDetail/Index?noticeUID=CO1.NTC.4256647&amp;isFromPublicArea=True&amp;isModal=true&amp;asPopupView=true</t>
  </si>
  <si>
    <t>https://www.colombiacompra.gov.co/tienda-virtual-del-estado-colombiano/ordenes-compra/107491</t>
  </si>
  <si>
    <t>https://www.colombiacompra.gov.co/tienda-virtual-del-estado-colombiano/ordenes-compra/107803</t>
  </si>
  <si>
    <t>https://www.colombiacompra.gov.co/tienda-virtual-del-estado-colombiano/ordenes-compra/107820</t>
  </si>
  <si>
    <t>https://community.secop.gov.co/Public/Tendering/OpportunityDetail/Index?noticeUID=CO1.NTC.4256568&amp;isFromPublicArea=True&amp;isModal=true&amp;asPopupView=true</t>
  </si>
  <si>
    <t>https://community.secop.gov.co/Public/Tendering/OpportunityDetail/Index?noticeUID=CO1.NTC.4258162&amp;isFromPublicArea=True&amp;isModal=true&amp;asPopupView=true</t>
  </si>
  <si>
    <t>https://community.secop.gov.co/Public/Tendering/OpportunityDetail/Index?noticeUID=CO1.NTC.4257780&amp;isFromPublicArea=True&amp;isModal=true&amp;asPopupView=true</t>
  </si>
  <si>
    <t>https://community.secop.gov.co/Public/Tendering/OpportunityDetail/Index?noticeUID=CO1.NTC.4260067&amp;isFromPublicArea=True&amp;isModal=False</t>
  </si>
  <si>
    <t>https://community.secop.gov.co/Public/Tendering/OpportunityDetail/Index?noticeUID=CO1.NTC.4273633&amp;isFromPublicArea=True&amp;isModal=true&amp;asPopupView=true</t>
  </si>
  <si>
    <t>https://community.secop.gov.co/Public/Tendering/OpportunityDetail/Index?noticeUID=CO1.NTC.4260611&amp;isFromPublicArea=True&amp;isModal=False</t>
  </si>
  <si>
    <t>https://community.secop.gov.co/Public/Tendering/OpportunityDetail/Index?noticeUID=CO1.NTC.4260928&amp;isFromPublicArea=True&amp;isModal=true&amp;asPopupView=true</t>
  </si>
  <si>
    <t>https://community.secop.gov.co/Public/Tendering/OpportunityDetail/Index?noticeUID=CO1.NTC.4264252&amp;isFromPublicArea=True&amp;isModal=true&amp;asPopupView=true</t>
  </si>
  <si>
    <t>https://community.secop.gov.co/Public/Tendering/OpportunityDetail/Index?noticeUID=CO1.NTC.4283147&amp;isFromPublicArea=True&amp;isModal=true&amp;asPopupView=true</t>
  </si>
  <si>
    <t>https://community.secop.gov.co/Public/Tendering/OpportunityDetail/Index?noticeUID=CO1.NTC.4283060&amp;isFromPublicArea=True&amp;isModal=true&amp;asPopupView=true</t>
  </si>
  <si>
    <t>https://community.secop.gov.co/Public/Tendering/OpportunityDetail/Index?noticeUID=CO1.NTC.4265937&amp;isFromPublicArea=True&amp;isModal=true&amp;asPopupView=true</t>
  </si>
  <si>
    <t>https://community.secop.gov.co/Public/Tendering/OpportunityDetail/Index?noticeUID=CO1.NTC.4267013&amp;isFromPublicArea=True&amp;isModal=true&amp;asPopupView=true</t>
  </si>
  <si>
    <t>https://community.secop.gov.co/Public/Tendering/OpportunityDetail/Index?noticeUID=CO1.NTC.4267690&amp;isFromPublicArea=True&amp;isModal=true&amp;asPopupView=true</t>
  </si>
  <si>
    <t>https://community.secop.gov.co/Public/Tendering/OpportunityDetail/Index?noticeUID=CO1.NTC.4266445&amp;isFromPublicArea=True&amp;isModal=true&amp;asPopupView=true</t>
  </si>
  <si>
    <t>https://community.secop.gov.co/Public/Tendering/OpportunityDetail/Index?noticeUID=CO1.NTC.4266562&amp;isFromPublicArea=True&amp;isModal=true&amp;asPopupView=true</t>
  </si>
  <si>
    <t>https://community.secop.gov.co/Public/Tendering/OpportunityDetail/Index?noticeUID=CO1.NTC.4266566&amp;isFromPublicArea=True&amp;isModal=true&amp;asPopupView=true</t>
  </si>
  <si>
    <t>https://community.secop.gov.co/Public/Tendering/OpportunityDetail/Index?noticeUID=CO1.NTC.4266815&amp;isFromPublicArea=True&amp;isModal=true&amp;asPopupView=true</t>
  </si>
  <si>
    <t>https://community.secop.gov.co/Public/Tendering/OpportunityDetail/Index?noticeUID=CO1.NTC.4266895&amp;isFromPublicArea=True&amp;isModal=true&amp;asPopupView=true</t>
  </si>
  <si>
    <t>https://community.secop.gov.co/Public/Tendering/OpportunityDetail/Index?noticeUID=CO1.NTC.4266934&amp;isFromPublicArea=True&amp;isModal=true&amp;asPopupView=true</t>
  </si>
  <si>
    <t>https://community.secop.gov.co/Public/Tendering/OpportunityDetail/Index?noticeUID=CO1.NTC.4266558&amp;isFromPublicArea=True&amp;isModal=true&amp;asPopupView=true</t>
  </si>
  <si>
    <t>https://community.secop.gov.co/Public/Tendering/OpportunityDetail/Index?noticeUID=CO1.NTC.4274187&amp;isFromPublicArea=True&amp;isModal=true&amp;asPopupView=true</t>
  </si>
  <si>
    <t>https://community.secop.gov.co/Public/Tendering/OpportunityDetail/Index?noticeUID=CO1.NTC.4275911&amp;isFromPublicArea=True&amp;isModal=true&amp;asPopupView=true</t>
  </si>
  <si>
    <t>https://community.secop.gov.co/Public/Tendering/OpportunityDetail/Index?noticeUID=CO1.NTC.4275572&amp;isFromPublicArea=True&amp;isModal=true&amp;asPopupView=true</t>
  </si>
  <si>
    <t>https://community.secop.gov.co/Public/Tendering/OpportunityDetail/Index?noticeUID=CO1.NTC.4280116&amp;isFromPublicArea=True&amp;isModal=true&amp;asPopupView=true</t>
  </si>
  <si>
    <t>https://community.secop.gov.co/Public/Tendering/OpportunityDetail/Index?noticeUID=CO1.NTC.4283139&amp;isFromPublicArea=True&amp;isModal=true&amp;asPopupView=true</t>
  </si>
  <si>
    <t>https://community.secop.gov.co/Public/Tendering/OpportunityDetail/Index?noticeUID=CO1.NTC.4286539&amp;isFromPublicArea=True&amp;isModal=true&amp;asPopupView=true</t>
  </si>
  <si>
    <t>https://community.secop.gov.co/Public/Tendering/OpportunityDetail/Index?noticeUID=CO1.NTC.4286606&amp;isFromPublicArea=True&amp;isModal=true&amp;asPopupView=true</t>
  </si>
  <si>
    <t>https://community.secop.gov.co/Public/Tendering/OpportunityDetail/Index?noticeUID=CO1.NTC.4289872&amp;isFromPublicArea=True&amp;isModal=true&amp;asPopupView=true</t>
  </si>
  <si>
    <t>https://community.secop.gov.co/Public/Tendering/OpportunityDetail/Index?noticeUID=CO1.NTC.4290110&amp;isFromPublicArea=True&amp;isModal=true&amp;asPopupView=true</t>
  </si>
  <si>
    <t>https://community.secop.gov.co/Public/Tendering/OpportunityDetail/Index?noticeUID=CO1.NTC.4290223&amp;isFromPublicArea=True&amp;isModal=true&amp;asPopupView=true</t>
  </si>
  <si>
    <t>https://community.secop.gov.co/Public/Tendering/OpportunityDetail/Index?noticeUID=CO1.NTC.4292262&amp;isFromPublicArea=True&amp;isModal=true&amp;asPopupView=true</t>
  </si>
  <si>
    <t>https://community.secop.gov.co/Public/Tendering/OpportunityDetail/Index?noticeUID=CO1.NTC.4300662&amp;isFromPublicArea=True&amp;isModal=true&amp;asPopupView=true</t>
  </si>
  <si>
    <t>https://community.secop.gov.co/Public/Tendering/OpportunityDetail/Index?noticeUID=CO1.NTC.4315082&amp;isFromPublicArea=True&amp;isModal=true&amp;asPopupView=true</t>
  </si>
  <si>
    <t>https://community.secop.gov.co/Public/Tendering/OpportunityDetail/Index?noticeUID=CO1.NTC.4300767&amp;isFromPublicArea=True&amp;isModal=true&amp;asPopupView=true</t>
  </si>
  <si>
    <t>https://community.secop.gov.co/Public/Tendering/OpportunityDetail/Index?noticeUID=CO1.NTC.4306981&amp;isFromPublicArea=True&amp;isModal=true&amp;asPopupView=true</t>
  </si>
  <si>
    <t>https://community.secop.gov.co/Public/Tendering/OpportunityDetail/Index?noticeUID=CO1.NTC.4295890&amp;isFromPublicArea=True&amp;isModal=true&amp;asPopupView=true</t>
  </si>
  <si>
    <t>https://community.secop.gov.co/Public/Tendering/OpportunityDetail/Index?noticeUID=CO1.NTC.4296096&amp;isFromPublicArea=True&amp;isModal=true&amp;asPopupView=true</t>
  </si>
  <si>
    <t>https://community.secop.gov.co/Public/Tendering/OpportunityDetail/Index?noticeUID=CO1.NTC.4298781&amp;isFromPublicArea=True&amp;isModal=true&amp;asPopupView=true</t>
  </si>
  <si>
    <t>https://community.secop.gov.co/Public/Tendering/OpportunityDetail/Index?noticeUID=CO1.NTC.4304127&amp;isFromPublicArea=True&amp;isModal=true&amp;asPopupView=true</t>
  </si>
  <si>
    <t>https://community.secop.gov.co/Public/Tendering/OpportunityDetail/Index?noticeUID=CO1.NTC.4259451&amp;isFromPublicArea=True&amp;isModal=true&amp;asPopupView=true</t>
  </si>
  <si>
    <t>https://community.secop.gov.co/Public/Tendering/OpportunityDetail/Index?noticeUID=CO1.NTC.4310698&amp;isFromPublicArea=True&amp;isModal=true&amp;asPopupView=true</t>
  </si>
  <si>
    <t>https://community.secop.gov.co/Public/Tendering/OpportunityDetail/Index?noticeUID=CO1.NTC.4310927&amp;isFromPublicArea=True&amp;isModal=true&amp;asPopupView=true</t>
  </si>
  <si>
    <t>https://community.secop.gov.co/Public/Tendering/OpportunityDetail/Index?noticeUID=CO1.NTC.4310770&amp;isFromPublicArea=True&amp;isModal=true&amp;asPopupView=true</t>
  </si>
  <si>
    <t>https://community.secop.gov.co/Public/Tendering/OpportunityDetail/Index?noticeUID=CO1.NTC.4311024&amp;isFromPublicArea=True&amp;isModal=true&amp;asPopupView=true</t>
  </si>
  <si>
    <t>https://community.secop.gov.co/Public/Tendering/OpportunityDetail/Index?noticeUID=CO1.NTC.4310941&amp;isFromPublicArea=True&amp;isModal=true&amp;asPopupView=true</t>
  </si>
  <si>
    <t>https://community.secop.gov.co/Public/Tendering/OpportunityDetail/Index?noticeUID=CO1.NTC.4315204&amp;isFromPublicArea=True&amp;isModal=true&amp;asPopupView=true</t>
  </si>
  <si>
    <t>https://community.secop.gov.co/Public/Tendering/OpportunityDetail/Index?noticeUID=CO1.NTC.4315318&amp;isFromPublicArea=True&amp;isModal=true&amp;asPopupView=true</t>
  </si>
  <si>
    <t>https://community.secop.gov.co/Public/Tendering/OpportunityDetail/Index?noticeUID=CO1.NTC.4314964&amp;isFromPublicArea=True&amp;isModal=true&amp;asPopupView=true</t>
  </si>
  <si>
    <t>https://community.secop.gov.co/Public/Tendering/OpportunityDetail/Index?noticeUID=CO1.NTC.4319051&amp;isFromPublicArea=True&amp;isModal=true&amp;asPopupView=true</t>
  </si>
  <si>
    <t>https://community.secop.gov.co/Public/Tendering/OpportunityDetail/Index?noticeUID=CO1.NTC.4323387&amp;isFromPublicArea=True&amp;isModal=true&amp;asPopupView=true</t>
  </si>
  <si>
    <t>https://community.secop.gov.co/Public/Tendering/OpportunityDetail/Index?noticeUID=CO1.NTC.4323701&amp;isFromPublicArea=True&amp;isModal=true&amp;asPopupView=true</t>
  </si>
  <si>
    <t>https://community.secop.gov.co/Public/Tendering/OpportunityDetail/Index?noticeUID=CO1.NTC.4334310&amp;isFromPublicArea=True&amp;isModal=true&amp;asPopupView=true</t>
  </si>
  <si>
    <t>https://community.secop.gov.co/Public/Tendering/OpportunityDetail/Index?noticeUID=CO1.NTC.4331511&amp;isFromPublicArea=True&amp;isModal=true&amp;asPopupView=true</t>
  </si>
  <si>
    <t>https://community.secop.gov.co/Public/Tendering/OpportunityDetail/Index?noticeUID=CO1.NTC.4331432&amp;isFromPublicArea=True&amp;isModal=true&amp;asPopupView=true</t>
  </si>
  <si>
    <t>https://community.secop.gov.co/Public/Tendering/OpportunityDetail/Index?noticeUID=CO1.NTC.4337623&amp;isFromPublicArea=True&amp;isModal=true&amp;asPopupView=true</t>
  </si>
  <si>
    <t>https://community.secop.gov.co/Public/Tendering/OpportunityDetail/Index?noticeUID=CO1.NTC.4334181&amp;isFromPublicArea=True&amp;isModal=False</t>
  </si>
  <si>
    <t>https://community.secop.gov.co/Public/Tendering/OpportunityDetail/Index?noticeUID=CO1.NTC.4334116&amp;isFromPublicArea=True&amp;isModal=true&amp;asPopupView=true</t>
  </si>
  <si>
    <t>https://community.secop.gov.co/Public/Tendering/OpportunityDetail/Index?noticeUID=CO1.NTC.4347135&amp;isFromPublicArea=True&amp;isModal=true&amp;asPopupView=true</t>
  </si>
  <si>
    <t>https://community.secop.gov.co/Public/Tendering/OpportunityDetail/Index?noticeUID=CO1.NTC.4337163&amp;isFromPublicArea=True&amp;isModal=true&amp;asPopupView=true</t>
  </si>
  <si>
    <t>https://community.secop.gov.co/Public/Tendering/OpportunityDetail/Index?noticeUID=CO1.NTC.4338888&amp;isFromPublicArea=True&amp;isModal=true&amp;asPopupView=true</t>
  </si>
  <si>
    <t>https://community.secop.gov.co/Public/Tendering/OpportunityDetail/Index?noticeUID=CO1.NTC.4340974&amp;isFromPublicArea=True&amp;isModal=true&amp;asPopupView=true</t>
  </si>
  <si>
    <t>https://community.secop.gov.co/Public/Tendering/OpportunityDetail/Index?noticeUID=CO1.NTC.4343301&amp;isFromPublicArea=True&amp;isModal=true&amp;asPopupView=true</t>
  </si>
  <si>
    <t>https://community.secop.gov.co/Public/Tendering/OpportunityDetail/Index?noticeUID=CO1.NTC.4344179&amp;isFromPublicArea=True&amp;isModal=true&amp;asPopupView=true</t>
  </si>
  <si>
    <t>https://community.secop.gov.co/Public/Tendering/OpportunityDetail/Index?noticeUID=CO1.NTC.4345511&amp;isFromPublicArea=True&amp;isModal=true&amp;asPopupView=true</t>
  </si>
  <si>
    <t>https://community.secop.gov.co/Public/Tendering/OpportunityDetail/Index?noticeUID=CO1.NTC.4344298&amp;isFromPublicArea=True&amp;isModal=true&amp;asPopupView=true</t>
  </si>
  <si>
    <t>https://community.secop.gov.co/Public/Tendering/OpportunityDetail/Index?noticeUID=CO1.NTC.4347417&amp;isFromPublicArea=True&amp;isModal=true&amp;asPopupView=true</t>
  </si>
  <si>
    <t>https://community.secop.gov.co/Public/Tendering/OpportunityDetail/Index?noticeUID=CO1.NTC.4347232&amp;isFromPublicArea=True&amp;isModal=true&amp;asPopupView=true</t>
  </si>
  <si>
    <t>https://community.secop.gov.co/Public/Tendering/OpportunityDetail/Index?noticeUID=CO1.NTC.4347483&amp;isFromPublicArea=True&amp;isModal=true&amp;asPopupView=true</t>
  </si>
  <si>
    <t>https://community.secop.gov.co/Public/Tendering/OpportunityDetail/Index?noticeUID=CO1.NTC.4349030&amp;isFromPublicArea=True&amp;isModal=true&amp;asPopupView=true</t>
  </si>
  <si>
    <t>https://community.secop.gov.co/Public/Tendering/OpportunityDetail/Index?noticeUID=CO1.NTC.4350998&amp;isFromPublicArea=True&amp;isModal=true&amp;asPopupView=true</t>
  </si>
  <si>
    <t>https://community.secop.gov.co/Public/Tendering/OpportunityDetail/Index?noticeUID=CO1.NTC.4351611&amp;isFromPublicArea=True&amp;isModal=true&amp;asPopupView=true</t>
  </si>
  <si>
    <t>https://community.secop.gov.co/Public/Tendering/OpportunityDetail/Index?noticeUID=CO1.NTC.4352764&amp;isFromPublicArea=True&amp;isModal=true&amp;asPopupView=true</t>
  </si>
  <si>
    <t>https://community.secop.gov.co/Public/Tendering/OpportunityDetail/Index?noticeUID=CO1.NTC.4373448&amp;isFromPublicArea=True&amp;isModal=true&amp;asPopupView=true</t>
  </si>
  <si>
    <t>https://community.secop.gov.co/Public/Tendering/OpportunityDetail/Index?noticeUID=CO1.NTC.4389310&amp;isFromPublicArea=True&amp;isModal=true&amp;asPopupView=true</t>
  </si>
  <si>
    <t>https://community.secop.gov.co/Public/Tendering/OpportunityDetail/Index?noticeUID=CO1.NTC.4373420&amp;isFromPublicArea=True&amp;isModal=true&amp;asPopupView=true</t>
  </si>
  <si>
    <t>https://community.secop.gov.co/Public/Tendering/OpportunityDetail/Index?noticeUID=CO1.NTC.4368289&amp;isFromPublicArea=True&amp;isModal=true&amp;asPopupView=true</t>
  </si>
  <si>
    <t>https://community.secop.gov.co/Public/Tendering/OpportunityDetail/Index?noticeUID=CO1.NTC.4369489&amp;isFromPublicArea=True&amp;isModal=true&amp;asPopupView=true</t>
  </si>
  <si>
    <t>https://community.secop.gov.co/Public/Tendering/OpportunityDetail/Index?noticeUID=CO1.NTC.4370802&amp;isFromPublicArea=True&amp;isModal=true&amp;asPopupView=true</t>
  </si>
  <si>
    <t>https://community.secop.gov.co/Public/Tendering/OpportunityDetail/Index?noticeUID=CO1.NTC.4370674&amp;isFromPublicArea=True&amp;isModal=true&amp;asPopupView=true</t>
  </si>
  <si>
    <t>https://community.secop.gov.co/Public/Tendering/OpportunityDetail/Index?noticeUID=CO1.NTC.4375494&amp;isFromPublicArea=True&amp;isModal=true&amp;asPopupView=true</t>
  </si>
  <si>
    <t>https://community.secop.gov.co/Public/Tendering/OpportunityDetail/Index?noticeUID=CO1.NTC.4375889&amp;isFromPublicArea=True&amp;isModal=true&amp;asPopupView=true</t>
  </si>
  <si>
    <t>https://community.secop.gov.co/Public/Tendering/OpportunityDetail/Index?noticeUID=CO1.NTC.4375718&amp;isFromPublicArea=True&amp;isModal=true&amp;asPopupView=true</t>
  </si>
  <si>
    <t>https://community.secop.gov.co/Public/Tendering/OpportunityDetail/Index?noticeUID=CO1.NTC.4388335&amp;isFromPublicArea=True&amp;isModal=true&amp;asPopupView=true</t>
  </si>
  <si>
    <t>https://community.secop.gov.co/Public/Tendering/OpportunityDetail/Index?noticeUID=CO1.NTC.4376534&amp;isFromPublicArea=True&amp;isModal=true&amp;asPopupView=true</t>
  </si>
  <si>
    <t>https://community.secop.gov.co/Public/Tendering/OpportunityDetail/Index?noticeUID=CO1.NTC.4375891&amp;isFromPublicArea=True&amp;isModal=true&amp;asPopupView=true</t>
  </si>
  <si>
    <t>https://community.secop.gov.co/Public/Tendering/OpportunityDetail/Index?noticeUID=CO1.NTC.4378125&amp;isFromPublicArea=True&amp;isModal=true&amp;asPopupView=true</t>
  </si>
  <si>
    <t>https://community.secop.gov.co/Public/Tendering/OpportunityDetail/Index?noticeUID=CO1.NTC.4378194&amp;isFromPublicArea=True&amp;isModal=true&amp;asPopupView=true</t>
  </si>
  <si>
    <t>https://community.secop.gov.co/Public/Tendering/OpportunityDetail/Index?noticeUID=CO1.NTC.4378541&amp;isFromPublicArea=True&amp;isModal=true&amp;asPopupView=true</t>
  </si>
  <si>
    <t>https://community.secop.gov.co/Public/Tendering/OpportunityDetail/Index?noticeUID=CO1.NTC.4335538&amp;isFromPublicArea=True&amp;isModal=true&amp;asPopupView=true</t>
  </si>
  <si>
    <t>https://community.secop.gov.co/Public/Tendering/OpportunityDetail/Index?noticeUID=CO1.NTC.4384337&amp;isFromPublicArea=True&amp;isModal=true&amp;asPopupView=true</t>
  </si>
  <si>
    <t>https://community.secop.gov.co/Public/Tendering/OpportunityDetail/Index?noticeUID=CO1.NTC.4328623&amp;isFromPublicArea=True&amp;isModal=true&amp;asPopupView=true</t>
  </si>
  <si>
    <t>https://community.secop.gov.co/Public/Tendering/OpportunityDetail/Index?noticeUID=CO1.NTC.4400671&amp;isFromPublicArea=True&amp;isModal=true&amp;asPopupView=true</t>
  </si>
  <si>
    <t>https://community.secop.gov.co/Public/Tendering/OpportunityDetail/Index?noticeUID=CO1.NTC.4400797&amp;isFromPublicArea=True&amp;isModal=true&amp;asPopupView=true</t>
  </si>
  <si>
    <t>https://community.secop.gov.co/Public/Tendering/OpportunityDetail/Index?noticeUID=CO1.NTC.4401166&amp;isFromPublicArea=True&amp;isModal=true&amp;asPopupView=true</t>
  </si>
  <si>
    <t>https://community.secop.gov.co/Public/Tendering/OpportunityDetail/Index?noticeUID=CO1.NTC.4402054&amp;isFromPublicArea=True&amp;isModal=true&amp;asPopupView=true</t>
  </si>
  <si>
    <t>https://community.secop.gov.co/Public/Tendering/OpportunityDetail/Index?noticeUID=CO1.NTC.4406078&amp;isFromPublicArea=True&amp;isModal=true&amp;asPopupView=true</t>
  </si>
  <si>
    <t>https://community.secop.gov.co/Public/Tendering/OpportunityDetail/Index?noticeUID=CO1.NTC.4410563&amp;isFromPublicArea=True&amp;isModal=true&amp;asPopupView=true</t>
  </si>
  <si>
    <t>https://community.secop.gov.co/Public/Tendering/OpportunityDetail/Index?noticeUID=CO1.NTC.4411725&amp;isFromPublicArea=True&amp;isModal=true&amp;asPopupView=true</t>
  </si>
  <si>
    <t>https://community.secop.gov.co/Public/Tendering/OpportunityDetail/Index?noticeUID=CO1.NTC.4211771&amp;isFromPublicArea=True&amp;isModal=true&amp;asPopupView=true</t>
  </si>
  <si>
    <t>https://community.secop.gov.co/Public/Tendering/OpportunityDetail/Index?noticeUID=CO1.NTC.4430979&amp;isFromPublicArea=True&amp;isModal=true&amp;asPopupView=true</t>
  </si>
  <si>
    <t>https://community.secop.gov.co/Public/Tendering/OpportunityDetail/Index?noticeUID=CO1.NTC.4430672&amp;isFromPublicArea=True&amp;isModal=true&amp;asPopupView=true</t>
  </si>
  <si>
    <t>https://community.secop.gov.co/Public/Tendering/OpportunityDetail/Index?noticeUID=CO1.NTC.4429909&amp;isFromPublicArea=True&amp;isModal=true&amp;asPopupView=true</t>
  </si>
  <si>
    <t>https://community.secop.gov.co/Public/Tendering/OpportunityDetail/Index?noticeUID=CO1.NTC.4441888&amp;isFromPublicArea=True&amp;isModal=true&amp;asPopupView=true</t>
  </si>
  <si>
    <t>https://community.secop.gov.co/Public/Tendering/OpportunityDetail/Index?noticeUID=CO1.NTC.4442348&amp;isFromPublicArea=True&amp;isModal=true&amp;asPopupView=true</t>
  </si>
  <si>
    <t>https://community.secop.gov.co/Public/Tendering/OpportunityDetail/Index?noticeUID=CO1.NTC.4443787&amp;isFromPublicArea=True&amp;isModal=False</t>
  </si>
  <si>
    <t>https://community.secop.gov.co/Public/Tendering/OpportunityDetail/Index?noticeUID=CO1.NTC.4444401&amp;isFromPublicArea=True&amp;isModal=true&amp;asPopupView=true</t>
  </si>
  <si>
    <t>https://www.colombiacompra.gov.co/tienda-virtual-del-estado-colombiano/ordenes-compra/108813</t>
  </si>
  <si>
    <t>https://community.secop.gov.co/Public/Tendering/OpportunityDetail/Index?noticeUID=CO1.NTC.4465876&amp;isFromPublicArea=True&amp;isModal=true&amp;asPopupView=true</t>
  </si>
  <si>
    <t>https://community.secop.gov.co/Public/Tendering/OpportunityDetail/Index?noticeUID=CO1.NTC.4462476&amp;isFromPublicArea=True&amp;isModal=true&amp;asPopupView=true</t>
  </si>
  <si>
    <t>https://www.colombiacompra.gov.co/tienda-virtual-del-estado-colombiano/ordenes-compra/109709</t>
  </si>
  <si>
    <t>https://www.colombiacompra.gov.co/tienda-virtual-del-estado-colombiano/ordenes-compra/109605</t>
  </si>
  <si>
    <t>https://community.secop.gov.co/Public/Tendering/OpportunityDetail/Index?noticeUID=CO1.NTC.4408549&amp;isFromPublicArea=True&amp;isModal=true&amp;asPopupView=true</t>
  </si>
  <si>
    <t>https://community.secop.gov.co/Public/Tendering/OpportunityDetail/Index?noticeUID=CO1.NTC.4493235&amp;isFromPublicArea=True&amp;isModal=true&amp;asPopupView=true</t>
  </si>
  <si>
    <t>https://community.secop.gov.co/Public/Tendering/OpportunityDetail/Index?noticeUID=CO1.NTC.4493189&amp;isFromPublicArea=True&amp;isModal=true&amp;asPopupView=true</t>
  </si>
  <si>
    <t>https://community.secop.gov.co/Public/Tendering/OpportunityDetail/Index?noticeUID=CO1.NTC.4493806&amp;isFromPublicArea=True&amp;isModal=true&amp;asPopupView=true</t>
  </si>
  <si>
    <t>https://community.secop.gov.co/Public/Tendering/OpportunityDetail/Index?noticeUID=CO1.NTC.4256401&amp;isFromPublicArea=True&amp;isModal=true&amp;asPopupView=true</t>
  </si>
  <si>
    <t>https://community.secop.gov.co/Public/Tendering/OpportunityDetail/Index?noticeUID=CO1.NTC.4260087&amp;isFromPublicArea=True&amp;isModal=true&amp;asPopupView=true</t>
  </si>
  <si>
    <t>https://community.secop.gov.co/Public/Tendering/OpportunityDetail/Index?noticeUID=CO1.NTC.4260456&amp;isFromPublicArea=True&amp;isModal=true&amp;asPopupView=true</t>
  </si>
  <si>
    <t>https://community.secop.gov.co/Public/Tendering/OpportunityDetail/Index?noticeUID=CO1.NTC.4289790&amp;isFromPublicArea=True&amp;isModal=true&amp;asPopupView=true</t>
  </si>
  <si>
    <t>https://community.secop.gov.co/Public/Tendering/OpportunityDetail/Index?noticeUID=CO1.NTC.4451044&amp;isFromPublicArea=True&amp;isModal=true&amp;asPopupView=true</t>
  </si>
  <si>
    <t>PRESTAR SERVICIOS PROFESIONALES PARA BRINDAR APOYO TÉCNICO Y ADMINISTRATIVO EN LA GESTIÓN DE TRÁMITES PARA PROMOVER LA INICIACIÓN DE VIVIENDAS VIS Y VIP EN BOGOTÁ BAJO EL ESQUEMA DE MESA DE SOLUCIONES.</t>
  </si>
  <si>
    <t>JULIO CESAR LOPEZ OSPINA</t>
  </si>
  <si>
    <t>PRESTAR SERVICIOS PROFESIONALES ESPECIALIZADOS PARA EL SEGUIMIENTO Y FORMULACIÓN DE LINEAMIENTOS JURIDICOS REQUERIDOS EN EL DESARROLLO E IMPLEMENTACIÓN DE LA POLITICA PUBLICA DEL HÁBITAT Y SUS INSTRUMENTOS DE FINANCIACIÓN.</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</si>
  <si>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</si>
  <si>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ERNESTO FABRIZIO ARMELLA VELASQUEZ</t>
  </si>
  <si>
    <t>PRESTAR SERVICIOS PROFESIONALES PARA BRINDAR ACOMPAÑAMIENTO JURÍDICO EN LA ESTRUCTURACIÓN, PLANEACIÓN Y SEGUIMIENTO EN LOS PROCESOS DE CONTRATACIÓN DEL PROYECTO DE INVERSIÓN 7590 DE LA SUBDIRECCIÓN DE PARTICIPACIÓN Y RELACIONES CON LA COMUNIDAD</t>
  </si>
  <si>
    <t>PRESTAR SERVICIOS PROFESIONALES PARA APOYAR EL LIDERAZGO DE LAS ACTIVIDADES DE FORMULACIÓN, REFORMULACIÓN, ACTUALIZACIÓN, ANÁLISIS DE LA INFORMACIÓN, SEGUIMIENTO Y REPORTE DE LOS PROYECTOS DE INVERSIÓN DE LA SDHT EN LAS HERRAMIENTAS INTERNAS Y EXTERNAS DE PLANEACIÓN, ASÍ COMO APOYAR LA VALIDACIÓN Y CONSOLIDACIÓN DE LOS REPORTES DE PLANEACIÓN DE LAS ENTIDADES DEL SECTOR.</t>
  </si>
  <si>
    <t>PRESTAR SERVICIOS DE APOYO A LA GESTIÓN DE LAS ACTIVIDADES RELACIONADAS CON EL PROCESO DE GESTIÓN DOCUMENTAL Y DEMÁS TAREAS LOGÍSTICAS DEL ÁREA</t>
  </si>
  <si>
    <t>PRESTAR SERVICIOS PROFESIONALES ESPECIALIZADOS PARA LA EJECUCIÓN Y DESARROLLO DE LOS PROYECTOS ESTRATEGICOS ASOCIADOS A LOS INSTRUMENTOS DE PLANEACION Y GESTIÓN DEL SUELO EN EL DISTRITO CAPITAL.</t>
  </si>
  <si>
    <t>PRESTAR SERVICIOS PROFESIONALES PARA GESTIONAR LA IMPLEMENTACIÓN DEL SISTEMA INTEGRADO DE GESTIÓN INCLUYENDO EL MODELO INTEGRADO DE PLANEACIÓN Y GESTIÓN - MIPG Y LA APLICACIÓN DEL SISTEMA DE GESTIÓN DE CALIDAD EN LOS PROCESOS A CARGO DE LA SUBDIRECCIÓN. ASÍ COMO, REALIZAR LAS ACTIVIDADES PRECONTRACTUALES QUE SE REQUIERAN EN EL ÁREA.</t>
  </si>
  <si>
    <t>PRESTAR SERVICIOS PROFESIONALES PARA APOYAR LA CONSTRUCCIÓN E IMPLEMENTACIÓN DE LAS HERRAMIENTAS E INSTRUMENTOS DE SEGUIMIENTO Y SOPORTE REQUERIDAS POR LA SUBDIRECCIÓN DE PARTICIPACIÓN Y RELACIONES CON LA COMUNIDAD</t>
  </si>
  <si>
    <t>ANGEL GUZMAN GARCIA</t>
  </si>
  <si>
    <t>PRESTAR SERVICIOS PROFESIONALES PARA APOYAR EL LIDERAZGO DE LAS ACTIVIDADES INTERNAS Y SECTORIALES RELACIONADAS CON LA LUCHA CONTRA LA CORRUPCIÓN EN CUMPLIMIENTO DE LOS OBJETIVOS PERSEGUIDOS EN EL DESARROLLO DEL PROYECTO DE INVERSIÓN 7606 "IMPLEMENTACIÓN DE LA RUTA DE LA TRANSPARENCIA EN HÁBITAT COMO UN HÁBITO; ASÍ COMO APOYAR EL CUMPLIMIENTO DE LOS COMPROMISOS INSTITUCIONALES RELACIONADOS CON LAS POLÍTICAS DE TRANSPARENCIA E INTEGRIDAD.</t>
  </si>
  <si>
    <t>PRESTAR SERVICIOS PROFESIONALES PARA APOYAR LA GESTIÓN DE LA SEGUNDA LÍNEA DE DEFENSA PARA LA ADMINISTRACIÓN DE LOS RIESGOS DE GESTIÓN, CORRUPCIÓN DE LOS PROCESOS DE LA ENTIDAD, ASÍ COMO LA FORMULACIÓN E IMPLEMENTACIÓN DE LOS MAPAS DE ASEGURAMIENTO Y SU ARTICULACIÓN EN EL SISTEMA DE GESTIÓN DE LA SECRETARÍA DISTRITAL DEL HÁBITAT EN EL MARCO DE LA IMPLEMENTACIÓN Y MEJORA DE LA POLÍTICA DE CONTROL INTERNO DEL MODELO INTEGRADO DE PLANEACIÓN Y GESTIÓN.</t>
  </si>
  <si>
    <t>PRESTAR SERVICIOS PROFESIONALES PARA REALIZAR EL ACOMPAÑAMIENTO EN LA IMPLEMENTACIÓN, DEL SISTEMA INTEGRADO DE GESTIÓN DE LA ENTIDAD DE ACUERDO CON LOS LINEAMIENTOS DEL MODELO INTEGRADO DE PLANEACIÓN Y GESTIÓN MIPG Y DE LA NORMA ISO 9001:2015</t>
  </si>
  <si>
    <t>DAVID ALEJANDRO ZAMBRANO HERRERA</t>
  </si>
  <si>
    <t>PRESTAR SERVICIOS PROFESIONALES PARA APOYAR LA IMPLEMENTACIÓN DE LA POLÍTICA DE GESTIÓN DEL CONOCIMIENTO Y LA INNOVACIÓN EN EL MARCO MIPG Y LA IMPLEMENTACIÓN DEL PROGRAMA DE TRANSPARENCIA Y ÉTICA PÚBLICA DE LA SDHT, ASÍ COMO APOYAR LAS ACCIONES PROPIAS PARA LA EJECUCIÓN DEL PROYECTO DE INVERSIÓN 7606.</t>
  </si>
  <si>
    <t>FRANCISCO JOSE BUSTAMANTE REYES</t>
  </si>
  <si>
    <t>PRESTAR SERVICIOS PROFESIONALES PARA APOYAR EL DESARROLLO, DE ACCIONES QUE PERMITAN GENERAR CONTENIDOS, METODOLOGÍAS Y PROPUESTAS VISUALES PARA LA SENSIBILIZACIÓN EN LA EJECUCIÓN DEL PROYECTO 7606 - IMPLEMENTACIÓN DE LA RUTA DE LA TRANSPARENCIA EN HÁBITAT COMO UN HÁBITO.</t>
  </si>
  <si>
    <t>PRESTAR SERVICIOS PROFESIONALES PARA EL DESARROLLO Y GESTIÓN DE ESTRATEGIAS ENFOCADAS EN LA RENDICIÓN PERMANENTE DE CUENTAS, ASÍ COMO EL DESARROLLO DE LA PROPUESTA METODOLÓGICA PARA LA PROMOCIÓN DEL CONTROL SOCIAL EN EL SECTOR HÁBITAT.</t>
  </si>
  <si>
    <t>PRESTAR SERVICIOS DE APOYO A LA GESTIÓN PARA ADELANTAR ACTIVIDADES OPERATIVAS Y ADMINISTRATIVAS QUE SURJAN DE LAS ESTRATEGIAS DE PARTICIPACIÓN E INTERVENCIÓN DEL SECTOR HÁBITAT A NIVEL TERRITORIAL</t>
  </si>
  <si>
    <t>PRESTAR SERVICIOS DE APOYO A LA SUBSECRETARÍA DE PLANEACIÓN Y POLÍTICA Y LA SUBDIRECCIÓN DE GESTIÓN DEL SUELO EN LOS PROCESOS DE GESTIÓN ADMINISTRATIVA Y DOCUMENTAL EN EL MARCO DE SU MISIONALIDAD EN GESTIÓN DEL HÁBITAT.</t>
  </si>
  <si>
    <t>PRESTAR SERVICIOS PROFESIONALES PARA REALIZAR LAS ACTIVIDADES ADMINISTRATIVAS, OPERATIVAS, PRECONTRACTUALES Y POSTCONTRACTUALES FRENTE A LOS PROCESOS QUE ADELANTA LA SUBDIRECCION DE GESTION DEL SUELO.</t>
  </si>
  <si>
    <t>PRESTAR SERVICIOS PROFESIONALES PARA REALIZAR LA GESTION INTERINSTITUCIONAL, SEGUIMIENTO Y ACOMPAÑAMIENTO A LOS PROYECTOS QUE POSIBILITEN LA HABILITACIÓN DE SUELO PARA VIS/VIP Y/O USOS COMPLEMENTARIOS EN LA CIUDAD.</t>
  </si>
  <si>
    <t>MARIO LEANDRO CASTRO ESPINOSA</t>
  </si>
  <si>
    <t>PRESTAR SERVICIOS PROFESIONALES PARA APOYAR LA SUBDIRECCIÓN DE GESTIÓN DEL SUELO Y LA SUBSECRETARÍA DE PLANEACIÓN Y POLÍTICA EN LA GESTIÓN Y SEGUIMIENTO DE LA ESTRUCTURACIÓN Y DESARROLLO DE LOS PROYECTOS ESTRATÉGICOS DE LA CIUDAD, QUE PERMITAN LA HABILITACIÓN DE SUELO PARA VIVIENDA VIS/VIP, JUNTO CON ESPACIOS COMPLEMENTARIOS Y OTROS USOS.</t>
  </si>
  <si>
    <t>PRESTAR SERVICIOS PROFESIONALES DESARROLLANDO ACTIVIDADES RELACIONADAS CON LA HABILITACION DE SUELO DESTINADO A VIVIENDA Y USOS COMPLEMENTARIOS EN PROYECTOS VINCULADOS A LA SECRETARIA, MEDIANTE LA APLICACIÓN E IMPLEMENTACIÓN DE INSTRUMENTOS DE GESTIÓN DE SUELO.</t>
  </si>
  <si>
    <t>PRESTAR SERVICIOS PROFESIONALES PARA REALIZAR LA VALIDACION, ANALISIS, GESTION Y SEGUIMIENTO DE LOS PREDIOS Y/O PROYECTOS QUE VIABILICEN LA HABILITACION Y/O DESARROLLO DEL SUELO A PARTIR DE LOS INSTRUMENTOS DEFINIDOS EN EL PLAN DE ORDENAMIENTO TERRITORIAL.</t>
  </si>
  <si>
    <t>PRESTAR SERVICIOS PROFESIONALES PARA REALIZAR EL SEGUIMIENTO Y EVALUACIÓN DEL DESARROLLO Y EJECUCIÓN DE LOS PLANES PARCIALES ADOPTADOS CON TRATAMIENTO DE DESARROLLO Y/O RENOVACIÓN URBANA EN LA CIUDAD</t>
  </si>
  <si>
    <t>PRESTAR SERVICIOS PROFESIONALES ESPECIALIZADOS EN LA GENERACIÓN, PROMOCIÓN Y DESARROLLO DE ACCIONES DE POSICIONAMIENTO DE LAS POLÍTICAS DEL SECTOR HÁBITAT, EN EL MARCO DE LOS PROYECTOS QUE GENERAN SOLUCIONES HABITACIONALES.</t>
  </si>
  <si>
    <t>PRESTAR SERVICIOS PROFESIONALES EN DERECHO PARA APOYAR A LA SUBSECRETARÍA JURÍDICA EN LA CONCEPTUALIZACIÓN, PROYECCIÓN Y REVISIÓN DE  ACTOS ADMINISTRATIVOS, IMPULSO DE ACTUACIONES, ARTICULACIÓN CON EL MODELO INTEGRADO DE PLANEACIÓN Y GESTIÓN MIPG Y SISTEMA INTEGRADO DE GESTIÓN SIG.</t>
  </si>
  <si>
    <t>PAOLA ANDREA ZAMUDIO PEDRAZA</t>
  </si>
  <si>
    <t>PRESTAR SERVICIOS PROFESIONALES PARA APOYAR A LA COORDINACIÓN EN LA PLANEACIÓN, SEGUIMIENTO Y EJECUCIÓN FÍSICA Y FINANCIERA DE LOS MEJORAMIENTOS DE VIVIENDA MODALIDAD HABITABILIDAD Y DEMÁS PROCESOS ADELANTADOS POR LA SUBDIRECCIÓN DE BARRIOS DE LA SECRETARÍA DISTRITAL DEL HÁBITAT</t>
  </si>
  <si>
    <t>PRESTAR LOS SERVICIOS PROFESIONALES PARA APOYAR LA COORDINACIÓN DE LOS ANÁLISIS URBANOS PARA LA ARTICULACIÓN, IMPLEMENTACIÓN Y SEGUIMIENTO A LOS PLANES DE ACCIÓN EN LOS TERRITORIOS PRIORIZADOS DE MEJORAMIENTO INTEGRAL DE LA SECRETARÍA DISTRITAL DEL HÁBITAT.</t>
  </si>
  <si>
    <t>PRESTAR SERVICIOS PROFESIONALES PARA DESARROLLAR LA ESTRUCTURACIÓN TÉCNICA DE EXPEDIENTES PARA LA POSTULACIÓN DE HOGARES AL SUBSIDIO DE MEJORAMIENTO DE VIVIENDA EN LA MODALIDAD DE HABITABILIDAD EN LOS TERRITORIOS PRIORIZADOS POR LA SECRETARIA DISTRITAL DEL HÁBITAT</t>
  </si>
  <si>
    <t>PRESTAR SERVICIOS PROFESIONALES PARA APOYAR LA DEFINICIÓN, EJECUCIÓN, SEGUIMIENTO Y EVALUACIÓN DE LAS ACCIONES PLANTEADAS POR LA SECRETARÍA DISTRITAL DEL HÁBITAT EN LOS TERRITORIOS PRIORIZADOS.</t>
  </si>
  <si>
    <t>PRESTAR SERVICIOS PROFESIONALES PARA APOYAR TÉCNICAMENTE EL DESARROLLO DEL COMPONENTE TÉCNICO TOPOGRÁFICO EN EL PROCEDIMIENTO DE LEGALIZACIÓN URBANÍSTICA EN SU ETAPA DE GESTIÓN Y ESTUDIOS PRELIMINARES EN LOS TERRITORIOS SUSCEPTIBLES DE SER LEGALIZADOS.</t>
  </si>
  <si>
    <t>PRESTAR LOS SERVICIOS PROFESIONALES TÉCNICOS PARA APOYAR EN EL SEGUIMIENTO Y CONTROL DE LAS INTERVENCIONES A LA INFRAESTRUCTURA DE ESPACIO PÚBLICO DE MEJORAMIENTO DE ENTORNO DEFINIDAS EN LOS TERRITORIOS PRIORIZADOS POR LA SECRETARÍA DISTRITAL DEL HÁBITAT</t>
  </si>
  <si>
    <t>PRESTAR SERVICIOS PROFESIONALES PARA APOYAR ACTIVIDADES ASOCIADAS AL ANÁLISIS, CLASIFICACIÓN, REGISTRO Y CONCILIACIÓN DE LA INFORMACIÓN CONTABLE DEL FONDO DE SOLIDARIDAD Y REDISTRIBUCIÓN DEL INGRESO Y DE LAS CAJAS MENORES QUE SE CONSTITUYAN EN LA SDHT</t>
  </si>
  <si>
    <t>PRESTAR SERVICIOS PROFESIONALES PARA LA FORMULACIÓN, IMPLEMENTACIÓN, SEGUIMIENTO, EVALUACIÓN Y GESTIÓN INTERINSTITUCIONAL DEL MEJORAMIENTO INTEGRAL DE BARRIOS Y LAS POLÍTICAS DE ORDENAMIENTO TERRITORIAL EN LOS TERRITORIOS PRIORIZADOS DE LA SECRETARÍA DISTRITAL DEL HÁBITAT.</t>
  </si>
  <si>
    <t>PRESTAR SERVICIOS PROFESIONALES PARA APOYAR A LA SUBSECRETARÍA DE PLANEACIÓN Y POLÍTICA Y LA SUBDIRECCIÓN DE INFORMACIÓN SECTORIAL EN LA IMPLEMENTACIÓN DE LAS POLÍTICAS PÚBLICAS DE HÁBITAT, EL SEGUIMIENTO A LAS ACTIVIDADES MISIONALES Y LA ELABORACIÓN DE DOCUMENTOS QUE SE REQUIERAN.</t>
  </si>
  <si>
    <t>PRESTAR SERVICIOS PROFESIONALES EN LAS ACTIVIDADES DE PROMOCIÓN, ARTICULACIÓN, COORDINACIÓN, DIVULGACIÓN Y GESTIÓN DE CONOCIMIENTO A TRAVÉS DE LA ESCUELA DEL HÁBITAT DE LA SECRETARÍA DISTRITAL DEL HÁBITAT</t>
  </si>
  <si>
    <t>YAROSLAV DELGADO VARELA</t>
  </si>
  <si>
    <t>PRESTAR SERVICIOS PROFESIONALES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</si>
  <si>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DANIELA SEDANO SAENZ</t>
  </si>
  <si>
    <t>PRESTAR SERVICIOS PROFESIONALES PARA REALIZAR LA CONSOLIDACIÓN, PROCESAMIENTO Y ANÁLISIS DE INFORMACIÓN DEL COMPONENTE SOCIOECONÓMICO EN EL MARCO DE LA POLÍTICA DE GESTIÓN INTEGRAL DEL HÁBITAT.</t>
  </si>
  <si>
    <t>PRESTAR SERVICIOS PROFESIONALES PARA DESARROLLAR ANÁLISIS, ESTUDIOS E INVESTIGACIONES EN TEMÁTICAS DE MERCADO INMOBILIARIO Y SUELO EN LA CIUDAD REGIÓN.</t>
  </si>
  <si>
    <t>PRESTAR SERVICIOS PROFESIONALES PARA DESARROLLAR LA ESTRUCTURACIÓN DEL COMPONENTE SOCIAL EN LOS EXPEDIENTES PARA LA POSTULACIÓN DE HOGARES AL SUBSIDIO DE MEJORAMIENTO DE VIVIENDA EN LA MODALIDAD DE HABITABILIDAD EN LOS TERRITORIOS PRIORIZADOS POR LA SECRETARIA DISTRITAL DEL HÁBITAT</t>
  </si>
  <si>
    <t>PRESTAR SERVICIOS PROFESIONALES PARA APOYAR LA CONFORMACIÓN TÉCNICA DE EXPEDIENTES PARA LA POSTULACIÓN DE HOGARES AL SUBSIDIO DE MEJORAMIENTO DE VIVIENDA EN LA MODALIDAD DE HABITABILIDAD EN LOS TERRITORIOS PRIORIZADOS POR LA SECRETARIA DISTRITAL DEL HÁBITAT</t>
  </si>
  <si>
    <t>SANDRA LILIANA GONZALEZ VALCARCEL</t>
  </si>
  <si>
    <t>PRESTAR SERVICIOS PROFESIONALES PARA APOYAR EL DIAGNÓSTICO Y CARACTERIZACIÓN DE ELEMENTOS AMBIENTALES EN LA FORMULACIÓN Y SEGUIMIENTO DE LOS LINEAMIENTOS DE LOS INSTRUMENTOS DE ORDENAMIENTO TERRITORIAL EN EL MARCO DEL SUBPROGRAMA DE MEJORAMIENTO INTEGRAL DEL HÁBITAT, GESTIÓN INTERINSTITUCIONAL Y EVALUACIÓN.</t>
  </si>
  <si>
    <t>PRESTAR SERVICIOS PROFESIONALES DE APOYO PRESUPUESTAL DE LOS PROCESOS CONTRACTUALES Y SEGUIMIENTO A LOS PROYECTOS ADELANTADOS REQUERIDOS EN LA FORMULACIÓN Y LOS LINEAMIENTOS DE INTERVENCIÓN, GESTIÓN INTERINSTITUCIONAL Y DEMÁS PROCESOS ADELANTADOS POR LA SUBDIRECCIÓN DE BARRIOS.</t>
  </si>
  <si>
    <t>PRESTAR SERVICIOS PROFESIONALES PARA APOYAR EL COMPONENTE SOCIAL DE LOS PROCESOS DE FORMULACIÓN, SEGUIMIENTO Y EVALUACIÓN DE LAS INTERVENCIONES DE MEJORAMIENTO INTEGRAL DEL HÁBITAT EN LOS TERRITORIOS PRIORIZADOS DE MEJORAMIENTO INTEGRAL, ASÍ COMO EN LA FORMULACIÓN DE MODIFICACIONES O REGLAMENTACIÓN DE POLÍTICAS DE ORDENAMIENTO TERRITORIAL, LINEAMIENTOS DE GESTIÓN INTERINSTITUCIONAL RELACIONADOS CON EL MEJORAMIENTO INTEGRAL DEL HÁBITAT.</t>
  </si>
  <si>
    <t>PRESTAR SERVICIOS PROFESIONALES PARA APOYAR DESDE EL COMPONENTE SOCIAL LA ESTRUCTURACIÓN, REVISIÓN Y SEGUIMIENTO A LA EJECUCIÓN DE LOS MEJORAMIENTOS DE VIVIENDA EN CONDICIONES DE HABITABILIDAD DE LOS TERRITORIOS PRIORIZADOS POR LA SECRETARÍA DISTRITAL DEL HÁBITAT</t>
  </si>
  <si>
    <t>PRESTAR SERVICIOS PROFESIONALES PARA APOYAR LA COORDINACIÓN Y ADMINISTRACIÓN DE LAS BASES DE DATOS GEOGRÁFICAS, GENERACIÓN DE ANÁLISIS TERRITORIALES Y ESTANDARIZACIÓN DE ACTIVIDADES GEOGRÁFICAS EN EL MARCO DE LOS MEJORAMIENTOS DE VIVIENDA MODALIDAD HABITABILIDAD Y DEMÁS PROCESOS ADELANTADOS POR LA SUBDIRECCIÓN DE BARRIOS DE LA SECRETARÍA DISTRITAL DEL HÁBITAT.</t>
  </si>
  <si>
    <t>PRESTAR SERVICIOS PROFESIONALES PARA GENERAR LOS INSUMOS DEL COMPONENTE TÉCNICO NECESARIOS PARA LA CONFORMACIÓN DE EXPEDIENTES CON EL FIN DE POSTULAR HOGARES AL SUBSIDIO DE MEJORAMIENTO DE VIVIENDA EN LA MODALIDAD DE HABITABILIDAD EN LOS TERRITORIOS PRIORIZADOS POR LA SECRETARIA DISTRITAL DEL HÁBITAT</t>
  </si>
  <si>
    <t>PRESTAR SERVICIOS PROFESIONALES PARA APOYAR TÉCNICAMENTE EL ANÁLISIS JURÍDICO- CATASTRAL PARA EL DESARROLLO DEL PROCEDIMIENTO DE LEGALIZACIÓN URBANÍSTICA DE BARRIOS, EN SU ETAPA DE GESTIÓN Y ESTUDIOS PRELIMINARES EN LOS TERRITORIOS SUSCEPTIBLES DE SER LEGALIZADOS.</t>
  </si>
  <si>
    <t>JOHN ERIK BELTRAN ESCOBAR</t>
  </si>
  <si>
    <t>PRESTAR SERVICIOS PROFESIONALES PARA LA VERIFICACIÓN DE LAS ACTIVIDADES DEL COMPONENTE SOCIAL EN LA IMPLEMENTACIÓN DEL PROYECTO PILOTO “PLAN TERRAZAS” DE LA SECRETARÍA DISTRITAL DE HÁBITAT</t>
  </si>
  <si>
    <t>PRESTAR SERVICIOS PROFESIONALES PARA REALIZAR LAS ACTIVIDADES DEL COMPONENTE SOCIAL Y COMUNITARIO REQUERIDO PARA EL DESARROLLO DE LA ETAPA DE GESTIÓN Y ESTUDIOS PRELIMINARES DEL INSTRUMENTO DE REGULARIZACIÓN O FORMALIZACIÓN URBANÍSTICA.</t>
  </si>
  <si>
    <t>ALVARO ANDRES BERNAL TOLEDO</t>
  </si>
  <si>
    <t>PRESTAR SERVICIOS PROFESIONALES PARA REALIZAR LAS ACTIVIDADES DE REVISIÓN TOPOGRÁFICA Y CARTOGRÁFICA REQUERIDAS EN LA ETAPA DE GESTIÓN Y ESTUDIOS PRELIMINARES DE LA REGULARIZACIÓN O FORMALIZACIÓN URBANÍSTICA.</t>
  </si>
  <si>
    <t>PRESTAR SERVICIOS PROFESIONALES DE PLANEACIÓN ESTRATÉGICA Y FINANCIERA, PROGRAMACIÓN Y SEGUIMIENTO A LA EJECUCIÓN DE RECURSOS DEL PROYECTO DE INVERSIÓN DE DISEÑO E IMPLEMENTACIÓN DE ALTERNATIVAS FINANCIERAS PARA LA GESTIÓN DEL HABITAT DE BOGOTÁ A CARGO DE LA SUBSECRETARÍA DE GESTIÓN FINANCIERA</t>
  </si>
  <si>
    <t>PRESTAR SERVICIOS PROFESIONALES PARA LA FORMULACIÓN Y SEGUIMIENTO DE LINEAMIENTOS JURIDICOS REQUERIDOS EN LA GESTIÓN DE LOS INSTRUMENTOS Y FUENTES DE FINANCIACIÓN EN EL MARCO DE LOS PROGRAMAS Y PROYECTOS PARA LA ADQUISICIÓN DE VIVIENDA Y/O ACCESO A SOLUCIONES HABITACIONALES DEFINIDOS POR LA SECRETARÍA DISTRITAL DEL HÁBITAT.</t>
  </si>
  <si>
    <t>SERGIO PACHON ROZO</t>
  </si>
  <si>
    <t>PRESTAR SERVICIOS PROFESIONALES PARA REALIZAR ACTIVIDADES DE GESTIÓN SOCIAL QUE PERMITAN EL INVOLUCRAMIENTO DE GRUPOS DE VALOR Y PARTES INTERESADAS EN LA FORMULACIÓN E IMPLEMENTACIÓN DE LOS PROYECTOS ESTRATÉGICOS A CARGO DE LA SUBDIRECCIÓN</t>
  </si>
  <si>
    <t>PRESTAR SERVICIOS PROFESIONALES PARA APOYAR EL REGISTRO, SEGUIMIENTO Y CONTROL DE LAS OPERACIONES PRESUPUESTALES, ASÍ COMO EL SEGUIMIENTO A LA EJECUCIÓN PRESUPUESTAL DE LA ENTIDAD.</t>
  </si>
  <si>
    <t>ANGELA NATALIA RODRIGUEZ CORTES</t>
  </si>
  <si>
    <t>PRESTAR LOS SERVICIOS PROFESIONALES PARA DESARROLLAR LAS ACTIVIDADES DE ANÁLISIS CATASTRAL Y TÉCNICO EN EL MARCO DE LA ETAPA DE GESTIÓN Y ESTUDIOS PRELIMINARES DE REGULARIZACIÓN O FORMALIZACIÓN URBANÍSTICA.</t>
  </si>
  <si>
    <t>LUIS FERNANDO MOLINA GARCIA</t>
  </si>
  <si>
    <t>PRESTAR SERVICIOS PROFESIONALES PARA APOYAR LA GENERACIÓN DE ANÁLISIS GEOGRÁFICOS, CARTOGRAFÍA TEMÁTICA Y OPTIMIZACIÓN DE PROCESOS GEOESPACIALES EN LA IMPLEMENTACIÓN DEL PROYECTO PILOTO “PLAN TERRAZAS” Y DEMÁS PROCESOS ADELANTADOS POR LA SUBDIRECCIÓN DE BARRIOS DE LA SECRETARÍA DISTRITAL DEL HÁBITAT.</t>
  </si>
  <si>
    <t>PRESTAR SERVICIOS PROFESIONALES PARA DESARROLLAR ACTIVIDADES DE FORMULACIÓN, EJECUCIÓN Y SEGUIMIENTO DE LAS INTERVENCIONES DE APROPIACIÓN DEL ESPACIO PÚBLICO PRIORIZADAS POR LA SECRETARÍA DISTRITAL DEL HÁBITAT.</t>
  </si>
  <si>
    <t>PRESTAR LOS SERVICIOS PROFESIONALES PARA REALIZAR LAS ACTIVIDADES TÉCNICAS REQUERIDAS PARA LOS ESTUDIOS CATASTRALES Y CARTOGRÁFICOS NECESARIOS PARA EL DESARROLLO DEL PROCESO DE REGULARIZACIÓN O FORMALIZACIÓN URBANÍSTICA.</t>
  </si>
  <si>
    <t>PRESTAR SERVICIOS PROFESIONALES PARA ATENDER LOS DISTINTOS REQUERIMIENTOS Y/O TRÁMITES JURÍDICOS, ADMINISTRATIVOS Y CONTRACTUALES ASOCIADOS A LOS PROCESOS Y PROYECTOS DE INVERSIÓN DE LA SUBDIRECCIÓN DE PROGRAMAS Y PROYECTOS.</t>
  </si>
  <si>
    <t>PRESTAR SERVICIOS PROFESIONALES PARA APOYAR A LA SUBDIRECCIÓN DE PROGRAMAS Y PROYECTOS EN EL MONITOREO, SEGUIMIENTO, ANÁLISIS DE LA INFORMACIÓN, FORMULACIÓN Y REPORTE DE LOS PROYECTOS DE INVERSIÓN ASIGNADOS EN LAS HERRAMIENTAS INTERNAS Y EXTERNAS DE PLANEACIÓN.</t>
  </si>
  <si>
    <t>PRESTAR SERVICIOS PROFESIONALES JURIDICOS PARA BRINDAR LINEAMIENTOS Y REALIZAR REVISIÓN Y SEGUIMIENTO DE PETICIONES, REQUERIMIENTOS Y SOLICITUDES INTERNAS Y EXTERNAS EN EL MARCO DE LOS INSTRUMENTOS DE FINANCIACION A CARGO DE LA SUBSECRETARIA DE GESTIÓN FINANCIERA.</t>
  </si>
  <si>
    <t>PRESTAR SERVICIOS PROFESIONALES PARA ARTICULAR Y COORDINAR LA IMPLEMENTACIÓN DE LOS PROGRAMAS DE INSTRUMENTOS DE FINANCIACIÓN PARA ADQUISICIÓN DE VIVIENDA Y/O ACCESO A SOLUCIONES HABITACIONALES A CARGO DE LA SUBSECRETARÍA DE GESTIÓN FINANCIERA</t>
  </si>
  <si>
    <t>PRESTAR SERVICIOS PROFESIONALES, CON EL FIN DE REALIZAR ACTIVIDADES ADMINISTRATIVAS Y COMERCIALES NECESARIAS EN LA ESTRUCTURACIÓN Y GESTIÓN DE LOS PROGRAMAS E INSTRUMENTOS PARA LA ADQUISICIÓN DE VIVIENDA Y/O ACCESO A SOLUCIONES HABITACIONALES DE LA SECRETARIA DISTRITAL DEL HÁBITAT</t>
  </si>
  <si>
    <t>PRESTAR SERVICIOS PROFESIONALES PARA ARTICULAR ACTIVIDADES SOCIALES DE DISEÑO IMPLEMENTACIÓN Y DESARROLLO OPERATIVO DE PROGRAMAS ESTRATÉGICOS RELACIONADOS CON LA IMPLEMENTACIÓN DE LOS SUBSIDIOS DE SOLUCIONES HABITACIONALES PARA LA ADQUISICIÓN DE VIVIENDA</t>
  </si>
  <si>
    <t>ADRIANA HELENA MORENO CHAVEZ</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</si>
  <si>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</si>
  <si>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PRESTAR SERVICIOS PROFESIONALES PARA APOYAR JURIDICAMENTE A LA SDHT EN EL MARCO DE SU PARTICIPACION EN LA COMISIÓN DE VEEDURÍA DE LAS CURADURÍAS URBANAS DE BOGOTÁ.</t>
  </si>
  <si>
    <t>WILLIAM ALEJANDRO MORENO MUNOZ</t>
  </si>
  <si>
    <t>PRESTAR SERVICIOS PROFESIONALES PARA BRINDAR APOYO EN EL DESARROLLO DE ACTIVIDADES JURÍDICAS RELACIONADAS CON LA ESTRUCTURACION Y/O PLANEACION DE LOS PROCESOS CONTRACTUALES RELACIONADOS CON LA INSPECCION VIGILANCIA Y CONTROL DE VIVIENDA</t>
  </si>
  <si>
    <t>PRESTAR SERVICIOS PROFESIONALES PARA APOYAR LA GESTIÓN Y SEGUIMIENTO DE PETICIONES, REQUERIMIENTOS Y SOLICITUDES INTERNAS Y EXTERNAS QUE SEAN COMPETENCIA DE LA SUBSECRETARIA DE INSPECCIÓN, VIGILANCIA Y CONTROL DE VIVIENDA</t>
  </si>
  <si>
    <t>EDGAR DANIEL CASTILLO MENDIETA</t>
  </si>
  <si>
    <t>ANGIE RAMIREZ CARREÑO</t>
  </si>
  <si>
    <t>ANDRES FELIPE ACOSTA BOHORQUEZ</t>
  </si>
  <si>
    <t>NELLY JOHANA JARAMILLO MORALES</t>
  </si>
  <si>
    <t>PRESTAR SERVICIOS PROFESIONALES PARA APOYAR EL DESARROLLO DEL PROGRAMA BOGOTÁ, EL MEJOR HOGAR PARA LAS MUJERES COMO UNA APUESTA DE LA CIUDAD PARA LA CONSTRUCCIÓN DE VALOR PÚBLICO COMPARTIDO ENTRE EL GOBIERNO DE BOGOTÁ, EL SECTOR EMPRESARIAL, LA ACADEMIA, LA SOCIEDAD CIVIL Y LA COOPERACIÓN INTERNACIONAL.</t>
  </si>
  <si>
    <t>PRESTAR SERVICIOS PROFESIONALES PARA EFECTUAR EL ANÁLISIS, CLASIFICACIÓN, REGISTRO Y CONCILIACIÓN CONTABLE DE SUBSIDIOS DE VIVIENDA  Y MEJORAMIENTO HABITACIONAL, ASÍ COMO LA INFORMACIÓN DE LA NÓMINA DE LA SDHT.</t>
  </si>
  <si>
    <t>PRESTAR SERVICIOS PROFESIONALES ESPECIALIZADOS EN LA SUBDIRECCIÓN DE PREVENCIÓN Y SEGUIMIENTO PARA APOYAR LAS ACTIVIDADES DE MONITOREO DE LAS ÁREAS SUSCEPTIBLES DE OCUPACIÓN ILEGAL Y EN LOS TEMAS RELACIONADOS CON EN EJENACIÓN ILEGAL EN EL DISTRITO CAPITAL</t>
  </si>
  <si>
    <t>PRESTAR SERVICIOS PROFESIONALES PARA APOYAR EL ALISTAMIENTO DOCUMENTAL DESDE EL COMPONENTE SOCIAL NECESARIO PARA CONFORMAR EXPEDIENTES EN EL MARCO DE LOS SUBSIDIOS DE MEJORAMIENTOS DE VIVIENDA EN LA MODALIDAD HABITABILIDAD EN LOS TERRITORIOS PRIORIZADOS POR LA SECRETARIA DISTRITAL DEL HÁBITAT</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</si>
  <si>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</si>
  <si>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PRESTAR SERVICIOS PROFESIONALES DESDE EL COMPONENTE TÉCNICO PARA APOYAR EL SEGUIMIENTO A LA EJECUCIÓN DEL PROGRAMA DE MEJORAMIENTO DE VIVIENDA EN CONDICIONES DE HABITABILIDAD DE LOS TERRITORIOS PRIORIZADOS POR LA SECRETARÍA DISTRITAL DEL HÁBITAT.</t>
  </si>
  <si>
    <t>YEFFER HERNANDO MEDINA PAEZ</t>
  </si>
  <si>
    <t>PRESTAR SERVICIOS PROFESIONALES DE CARÁCTER TÉCNICO A LA SUBDIRECCIÓN DE PREVENCIÓN Y SEGUIMIENTO DE LA SECRETARÍA DISTRITAL DEL HABITAT EN RELACIÓN CON EL MONITOREO FÍSICO Y TECNOLOGICO DE POLÍGONOS PRIORIZADOS POR LA SECRETARÍA DISTRITAL DEL HABITAT.</t>
  </si>
  <si>
    <t>PRESTAR SERVICIOS PROFESIONALES PARA BRINDAR APOYO ADMNINISTRATIVO EN LO RELACIONADO CON LOS TRÁMITES E INFORMES DE SEGUIMIENTO NECESARIOS DE LA SUBDIRECCIÓN DE PREVENCIÓN Y SEGUIMIENTO</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</si>
  <si>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</si>
  <si>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PRESTAR SERVICIOS PROFESIONALES EN LAS ACTIVIDADES DE GESTIÓN, SEGUIMIENTO Y ANÁLISIS DE LA INFORMACIÓN DEL SECTOR HÁBITAT, EN EL MARCO DE LA CREACIÓN DE UN INVENTARIO DE INFORMACIÓN MISIONAL Y ESTRATÉGICA EN LA SDHT.</t>
  </si>
  <si>
    <t>PRESTAR SERVICIOS PROFESIONALES PARA REALIZAR LA CONSOLIDACIÓN, ESTANDARIZACIÓN Y GEORREFERENCIACIÓN DE LA INFORMACIÓN ALFANUMÉRICA Y GEOGRÁFICA, QUE PERMITA CONTAR CON INSUMOS PARA LA CONSOLIDACIÓN DE UN BANCO DE TIERRAS PARA LA CIUDAD REGIÓN</t>
  </si>
  <si>
    <t>PRESTAR SERVICIOS PROFESIONALES EN LAS ACTIVIDADES DE PROCESAMIENTO, ACTUALIZACIÓN, CONSOLIDACIÓN Y ANÁLISIS DE INDICADORES EN TEMAS RELACIONADOS CON EL SECTOR HÁBITAT, EN EL MARCO DE LA POLÍTICA DE GESTIÓN INTEGRAL DEL HÁBITAT.</t>
  </si>
  <si>
    <t>JUAN CAMILO PENA URBINA</t>
  </si>
  <si>
    <t>PRESTAR SERVICIOS PROFESIONALES EN LAS ACTIVIDADES DE ANÁLISIS Y GENERACIÓN DE INFORMACIÓN Y PROCESAMIENTO DE DATOS QUE SE DERIVEN DE INSTRUMENTOS DE PLANEAMIENTO EN EL MARCO DE LA POLÍTICA DE GESTIÓN INTEGRAL DEL HÁBITAT&lt;(&gt;,&lt;)&gt;</t>
  </si>
  <si>
    <t>PRESTAR SERVICIOS PROFESIONALES EN LAS ACTIVIDADES DE ARTICULACIÓN Y CONSOLIDACIÓN DE INFORMACIÓN DERIVADA DE LOS PROGRAMAS Y PROYECTOS LIDERADOS POR LA SUBSECRETARIA DE PLANEACIÓN Y POLÍTICA, EN EL MARCO DE LA POLÍTICA DE GESTIÓN INTEGRAL DEL HÁBITAT.</t>
  </si>
  <si>
    <t>PRESTAR SERVICIOS PROFESIONALES EN LAS ACTIVIDADES DE PROCESAMIENTO, CONSOLIDACIÓN, ACTUALIZACIÓN Y ANÁLISIS CUALITATIVOS Y POBLACIONALES EN EL MARCO DE LA POLÍTICA DE GESTIÓN INTEGRAL DEL HÁBITAT.</t>
  </si>
  <si>
    <t>PRESTAR SERVICIOS PROFESIONALES EN EL SEGUIMIENTO DE ACTIVIDADES RESULTADO DE LOS ESPACIOS DE PARTICIPACIÓN POBLACIONALES DEL ORDEN DISTRITAL EN EL MARCO DE LA POLÍTICA DE GESTIÓN INTEGRAL DEL HÁBITAT.</t>
  </si>
  <si>
    <t>PRESTAR SERVICIOS PROFESIONALES PARA APOYAR DESDE EL COMPONENTE TÉCNICO LA ESTRUCTURACIÓN Y REVISIÓN DE LOS MEJORAMIENTOS DE VIVIENDA EN CONDICIONES DE HABITABILIDAD DE LOS TERRITORIOS PRIORIZADOS POR LA SECRETARÍA DISTRITAL DEL HÁBITAT</t>
  </si>
  <si>
    <t>PRESTAR SERVICIOS JURÍDICOS EN LA IMPLEMENTACIÓN DE INSTRUMENTOS DE FINANCIACIÓN Y EN LA REVISIÓN, ANÁLISIS, GESTIÓN, SEGUIMIENTO Y CONSOLIDACIÓN DE LOS REQUERIMIENTOS REALIZADOS POR LOS ENTES DE CONTROL A LA SECRETARIA DISTRITAL DEL HÁBITAT</t>
  </si>
  <si>
    <t>PRESTAR SERVICIOS PROFESIONALES PARA APOYAR LAS ACTIVIDADES ADMINISTRATIVAS Y OPERATIVAS DE LA SUBDIRECCIÓN DE APOYO A LA CONSTRUCCIÓN.</t>
  </si>
  <si>
    <t>PRESTAR SERVICIOS PROFESIONALES AL ANÁLISIS, CLASIFICACIÓN, REGISTRO Y CONCILIACIÓN CONTABLE DELSISTEMA GENERAL DE REGALÍAS, DEL ALMACÉN Y LA CARTERA DE LA SECRETARÍA DISTRITAL DEL HÁBITAT</t>
  </si>
  <si>
    <t>PRESTAR SERVICIOS PROFESIONALES DE GESTIÓN SOCIAL NECESARIA PARA GARANTIZAR EL DESARROLLO OPERATIVO DE LOS PROGRAMAS Y LA IMPLEMENTACIÓN DE INSTRUMENTOS DE FINANCIACIÓN Y LA ADQUISICIÓN DE VIVIENDA, IMPLEMENTADOS POR LA SUBSECRETARÍA DE GESTIÓN FINANCIERA.</t>
  </si>
  <si>
    <t>PRESTAR SERVICIOS PROFESIONALES JURÍDICOS PARA REALIZAR REVISIÓN Y SEGUIMIENTO A LOS REQUERIMIENTOS ASOCIADOS AL CONTROL POLITICO, FISCAL, JUDICIAL Y DISCIPLINARIO RELACIONADOS CON LOS INSTRUMENTOS DE FINANCIACIÓN DE VIVIENDA.</t>
  </si>
  <si>
    <t>PRESTAR SERVICIOS PROFESIONALES JURÍDICOS PARA LA ELABORACIÓN, REVISIÓN Y SEGUIMIENTO DE LAS ACTUACIONES ADMINISTRATIVAS ASOCIADAS A LOS INSTRUMENTOS DE FINANCIACIÓN.</t>
  </si>
  <si>
    <t>ELKIN DARIO VARGAS LOPEZ</t>
  </si>
  <si>
    <t>PRESTAR SERVICIOS PROFESIONALES PARA LA ESTRUCTURACIÓN, FORMULACIÓN Y DISEÑO DEL COMPONENTE URBANO DE INSTRUMENTOS DE PLANEACIÓN Y GESTIÓN, ASÍ COMO LAS REGLAMENTACIONES A CARGO DE LA SDHT DERIVADAS DEL PLAN DE ORDENAMIENTO TERRITORIAL.</t>
  </si>
  <si>
    <t>PRESTAR SERVICIOS PROFESIONALES PARA LA ESTRUCTURACIÓN DE PROYECTOS A PARTIR DE LOS INSTRUMENTOS: DE GESTIÓN DEL SUELO Y DE CAPTURA DE VALOR, ASÍ COMO EN LAS MODELACIONES URBANÍSTICAS EN EL MARCO DE LA PROPUESTA DE CREACIÓN DE UN BANCO DE TIERRAS PARA LA CIUDAD REGIÓN.</t>
  </si>
  <si>
    <t>PRESTAR SERVICIOS PROFESIONALES JURÍDICOS EN LAS ACTIVIDADES DE REVISIÓN, CONSOLIDACIÓN Y SEGUIMIENTO DE LA INFORMACIÓN DEL SECTOR HÁBITAT.</t>
  </si>
  <si>
    <t>UNIÓN TEMPORAL DELL EMC</t>
  </si>
  <si>
    <t>PRESTAR SERVICIOS PROFESIONALES EN LAS ACTIVIDADES DE GESTIÓN, CONSOLIDACIÓN Y ANÁLISIS DE LA INFORMACIÓN RELACIONADA CON LA BATERÍA DE INDICADORES DE CIUDAD, INSUMO DEL OBSERVATORIO DE HÁBITAT DEL DISTRITO CAPITAL.</t>
  </si>
  <si>
    <t>PRESTAR SERVICIOS PROFESIONALES ESPECIALIZADOS EN LA ELABORACIÓN Y ANÁLISIS DE ESTUDIOS, ASÍ COMO EL DISEÑO DE INSTRUMENTOS QUE PERMITAN CONTINUAR CON LA ETAPA DE IMPLEMENTACIÓN DE LA POLÍTICA DE GESTIÓN INTEGRAL DEL HÁBITAT, ASÍ COMO APOYAR LAS RESPUESTAS A LOS REQUERIMIENTOS DE INFORMACIÓN DEL SECTOR.</t>
  </si>
  <si>
    <t>PRESTAR SERVICIOS PROFESIONALES PARA APOYAR LA EJECUCIÓN, SEGUIMIENTO Y MONITOREO A LA ESTRATEGIA ANTICORRUPCIÓN, LOS ESTÁNDARES DE LA LEY DE TRANSPARENCIA Y ACCESO A LA INFORMACIÓN PÚBLICA, ASÍ COMO APOYAR LAS ACCIONES PROPIAS PARA LA EJECUCIÓN DEL PROYECTO DE INVERSIÓN.</t>
  </si>
  <si>
    <t>PRESTAR SERVICIOS PROFESIONALES PARA APOYAR LAS ACTIVIDADES DE SOCIALIZACIÓN DE LOS SISTEMAS DE GESTIÓN DE LA SECRETARÍA DISTRITAL DEL HÁBITAT, EN EL MARCO DEL MODELO INTEGRADO DE PLANEACIÓN Y GESTIÓN</t>
  </si>
  <si>
    <t>PRESTAR SERVICIOS PROFESIONALES PARA EL DISEÑO PEDAGÓGICO Y LA IMPLEMENTACIÓN DE PRODUCTOS QUE FORTALEZCAN EL APRENDIZAJE Y LA SENSIBILIZACIÓN DE COMPORTAMIENTOS ÉTICOS, ASÍ COMO LA IMPLEMENTACIÓN DE LA METODOLOGÍA CREADA PARA LA PROMOCIÓN DE LA TRANSPARENCIA EN LA SDHT Y EN EL SECTOR HÁBITAT.</t>
  </si>
  <si>
    <t>JONNATAN STEVEN RIVERA PARADA</t>
  </si>
  <si>
    <t>PRESTAR SERVICIOS PROFESIONALES PARA APOYAR LA IMPLEMENTACIÓN DEL SISTEMA DE GESTIÓN AMBIENTAL Y LA FORMULACIÓN, EJECUCIÓN Y SEGUIMIENTO DEL PLAN INSTITUCIONAL DE GESTIÓN AMBIENTAL - PIGA Y DEL PLAN DE ACCIÓN CUATRIENAL AMBIENTAL - PACA DE LA SECRETARÍA DISTRITAL DEL HÁBITAT.</t>
  </si>
  <si>
    <t>PRESTAR SERVICIOS PROFESIONALES PARA REALIZAR EL MANTENIMIENTO, SOPORTE TÉCNICO, DESARROLLO, ACTUALIZACIÓN Y AJUSTE DEL SISTEMA DE INFORMACION DE GESTION DEL SUELO Y DE LOS DEMAS PRODUCTOS TECNOLOGICOS DEL AREA.</t>
  </si>
  <si>
    <t>EDWIN EMIR GARZÓN GARZÓN</t>
  </si>
  <si>
    <t>PRESTAR SERVICIOS PROFESIONALES PARA ANALIZAR, REVISAR Y REALIZAR CONCEPTOS Y DOCUMENTOS CON COMPONENTE JURIDICO Y DE DERECHO URBANO, RELACIONADOS CON LOS PROCESOS Y PROCEDIMIENTOS DE LA SUBDIRECCION</t>
  </si>
  <si>
    <t>PRESTAR SERVICIOS PROFESIONALES PARA REALIZAR LA ARTICULACIÓN, GESTIÓN Y ACOMPAÑAMIENTO TÉCNICO DE LOS PROYECTOS Y DEMÁS TRAMITES AMBIENTALES QUE ESTÁN A CARGO DE LA SUBDIRECCIÓN DE GESTIÓN DE SUELO</t>
  </si>
  <si>
    <t>PRESTAR SERVICIOS DE APOYO A LA GESTIÓN DOCUMENTAL, CONTROL Y SOPORTE DE CORRESPONDENCIA Y DE LOS DOCUMENTOS QUE SE GENERAN A PARTIR DE LAS ACTIVIDADES QUE SE REALIZAN EN LA SUBDIRECCION DE GESTION DEL SUELO.</t>
  </si>
  <si>
    <t>PRESTAR SERVICIOS PROFESIONALES PARA REALIZAR ACCIONES DE EVALUACION, SEGUIMIENTO, CONTROL Y GENERACION DE INFORMACION DE LOS PROYECTOS QUE PERMITAN LA HABILITACIÓN DEL SUELO PARA VIVIENDA Y USOS COMPLEMENTARIOS EN EL DISTRITO CAPITAL.</t>
  </si>
  <si>
    <t>PRESTAR SERVICIOS PROFESIONALES PARA ELABORAR, REVISAR Y ANALIZAR JURIDICAMENTE LOS ACTOS ADMINISTRATIVOS, PRONUNCIAMIENTOS, DOCUMENTOS E INFORMACION QUE SE GENERE EN EL MARCO DE LA IMPLEMENTACION DE INSTRUMENTOS DE GESTIÓN DEL SUELO O MECANISMOS DE LA SUBDIRECCION QUE PERMITAN LA HABILITACION DE SUELO.</t>
  </si>
  <si>
    <t>PRESTAR SERVICIOS PROFESIONALES PARA APOYAR, EL REGISTRO, CONTROL Y SEGUIMIENTO DEL FONDO DE SOLIDARIDAD Y REDISTRIBUCIÓN DEL INGRESO Y LA PROGRAMACIÓN Y REGISTRO DEL PAC DE LA SDHT EN LA PLATAFORMA BOGDATA</t>
  </si>
  <si>
    <t>PRESTAR SERVICIOS PROFESIONALES PARA APOYAR EL SISTEMA DE GESTIÓN, RACIONALIZACIÓN Y/O SIMPLIFICACIÓN DE TRÁMITES DE LA CADENA DE URBANISMO Y CONSTRUCCIÓN.</t>
  </si>
  <si>
    <t>PRESTAR SERVICIOS PROFESIONALES PARA APOYAR LA GESTIÓN ADMINISTRATIVA Y FINANCIERA RELACIONADA CON EL BANCO DISTRITAL DE MATERIALES</t>
  </si>
  <si>
    <t>PRESTAR SERVICIOS PROFESIONALES EN MATERIA JURÍDICA PARA SOPORTAR LAS ETAPAS RELACIONADAS CON LA GESTIÓN CONTRACTUAL DE LOS PROCESOS DE LA ENTIDAD</t>
  </si>
  <si>
    <t>XIOMARA MURCIA BUITRAGO</t>
  </si>
  <si>
    <t>PRESTAR SERVICIOS DE APOYO A LA GESTIÓN EN LOS PROCESOS ADMINISTRATIVOS Y OPERATIVOS NECESARIOS PARA EL DESARROLLO DE LAS ACTIVIDADES PROPIAS DE LA SUBDIRECCIÓN FINANCIERA.</t>
  </si>
  <si>
    <t>PRESTAR SERVICIOS PROFESIONALES PARA COORDINAR LA IMPLEMENTACIÓN Y SEGUIMIENTO TÉCNICO, OPERATIVO Y FINANCIERO ASOCIADO A LOS INSTRUMENTOS DE FINANCIACIÓN CON ENFASIS EN EL PROGRAMA MI AHORRO MI HOGAR</t>
  </si>
  <si>
    <t>PRESTAR SERVICIOS PROFESIONALES PARA REALIZAR LA GESTION, ANALISIS Y SEGUIMIENTO ARQUITECTONICO A LOS PROYECTOS DE VIVIENDA ASOCIADOS A LOS INSTRUMENTOS DE FINANCIACIÓN DE LA SECRETARÍA DISTRITAL DEL HÁBITAT</t>
  </si>
  <si>
    <t>GLORIA OLIVA TORRES MATIZ</t>
  </si>
  <si>
    <t>PRESTAR SERVICIOS PROFESIONALES PARA ARTICULAR LA IMPLEMENTACIÓN Y SEGUIMIENTO DEL PROGRAMA DE EDUCACIÓN E INCLUSIÓN FINANCIERA DE LA ESCUELA VIRTUAL DEL HÁBITAT, EN EL MARCO DE LOS INSTRUMENTOS DE FINANCIACIÓN PARA LA ADQUISICIÓN DE VIVIENDA DE LA SUBSECRETARIA DE GESTION FINANCIERA</t>
  </si>
  <si>
    <t>ANA MARIA LOPEZ CAMPOS</t>
  </si>
  <si>
    <t>PRESTAR SERVICIOS PROFESIONALES EN DERECHO PARA APOYAR EN LA COORDINACIÓN DE LA DEFENSA JUDICIAL, ASESORIA LEGAL, ACOMPAÑAMIENTO, SEGUIMIENTO Y CONCEPTUALIZACION EN LA SECRETARIA DISTRITAL DEL HABITAT, CONFORME A LA NORMATIVIDAD VIGENTE Y LOS PROCEDIMIENTOS INTERNOS ESTABLECIDOS.</t>
  </si>
  <si>
    <t>LUIS OLEGARIO BORDA SILVA</t>
  </si>
  <si>
    <t>PRESTAR SERVICIOS PROFESIONALES PARA COORDINAR LA PLANEACIÓN, IMPLEMENTACIÓN Y SEGUIMIENTO TÉCNICO, OPERATIVO Y FINANCIERO ASOCIADO A LOS INSTRUMENTOS DE FINANCIACIÓN CON ENFASIS EN EL PROGRAMA OFERTA PREFERENTE</t>
  </si>
  <si>
    <t>PRESTAR SERVICIOS PROFESIONALES PARA REALIZAR LA PLANEACIÓN ESTRATÉGICA Y FINANCIERA, Y EL SEGUIMIENTO A LA EJECUCIÓN DEL PROYECTO DE INVERSIÓN DE LOS INSTRUMENTOS DE FINANCIACIÓN A CARGO DE LA SUBSECRETARIA DE GESTIÓN FINANCIERA.</t>
  </si>
  <si>
    <t>MONICA CORREA GARCIA</t>
  </si>
  <si>
    <t>PRESTAR SERVICIOS PROFESIONALES PARA LIDERAR EL APOYO TÉCNICO E INTERINSTITUCIONAL EN LA GESTIÓN DE LOS TRÁMITES DE LA CADENA DE URBANISMO Y CONSTRUCCIÓN DE LOS PROYECTOS DE VIVIENDA BAJO EL ESQUEMA DE MESA DE SOLUCIONES.</t>
  </si>
  <si>
    <t>PRESTAR SERVICIOS PROFESIONALES DE GESTIÓN SOCIAL PARA REALIZAR LA VERIFICACIÓN DEL CUMPLIMIENTO DE REQUISITOS DE LOS HOGARES POTENCIALMENTE BENEFICIARIOS DE LOS PROGRAMAS E INSTRUMENTOS DE FINANCIACIÓN PARA LA ADQUISICIÓN DE VIVIENDA</t>
  </si>
  <si>
    <t>PRESTAR SERVICIOS PROFESIONALES PARA BRINDAR APOYO Y ACOMPAÑAMIENTO JURÍDICO EN LAS ACTIVIDADES DESARROLLADAS EN EL MARCO DE LOS INSTRUMENTOS DE FINANCIACIÓN DE LA SECRETARIA DISTRITAL DEL HÁBITAT.</t>
  </si>
  <si>
    <t>PRESTAR SERVICIOS PROFESIONALES EN LA GESTIÓN JURÍDICA REQUERIDA EN EL PROCESO DE SUSTANCIACIÓN DE LAS ACTUACIONES DISCIPLINARIAS QUE LE SEAN ASIGNADAS, EN EL MARCO DE LOS PROCESOS DE LA OFICINA DE CONTROL DISCIPLINARIO INTERNO DE LA SDHT.</t>
  </si>
  <si>
    <t>PRESTAR LOS SERVICIOS JURÍDICOS QUE SE REQUIERAN EN LA IMPLEMENTACIÓN DE INSTRUMENTOS DE FINANCIACIÓN Y ATENDER LAS PETICIONES INTERNAS Y EXTERNAS QUE SEAN COMPETENCIA DE LA SUBSECRETARIA DE GESTIÓN FINANCIERA</t>
  </si>
  <si>
    <t>JANETH BRICEÑO GARCIA</t>
  </si>
  <si>
    <t>PRESTAR SERVICIOS PROFESIONALES PARA APOYAR EL DESARROLLO DE ACCIONES DEL SISTEMA INTEGRADO DE GESTIÓN -SIG- Y LA PREPARACIÓN DE LOS ESTADOS DE PAGOS DE LOS COMPROMISOS SUSCRITOS POR LA SECRETARÍA DISTRITAL DEL HÁBITAT</t>
  </si>
  <si>
    <t>PRESTAR SERVICIOS PROFESIONALES PARA REALIZAR LA GESTION, ANALISIS Y SEGUIMIENTO ARQUITECTONICO A LOS PROYECTOS DE VIVIENDA ASOCIADOS A LOS INSTRUMENTOS DE FINANCIACIÓN DE LA SECRETARÍA DISTRITAL DEL HÁBITAT.</t>
  </si>
  <si>
    <t>PRESTAR SERVICIOS PROFESIONALES PARA REALIZAR LA GESTIÓN, SEGUIMIENTO, ANÁLISIS FINANCIERO Y LEGALIZACIÓN DE RECURSOS PARA EL DESARROLLO E IMPLEMENTACIÓN DE LOS INSTRUMENTOS DE FINANCIACIÓN A CARGO DE LA SUBSECRETARÍA DE GESTIÓN FINANCIERA</t>
  </si>
  <si>
    <t>PRESTAR SERVICIOS DE APOYO A LA GESTIÓN DOCUMENTAL EN LA IMPLEMENTACIÓN DE INSTRUMENTOS DE FINANCIACIÓN PARA FACILITAR LA ADQUISICIÓN DE VIVIENDA DESARROLLADOS POR LA SUBSECRETARÍA DE GESTIÓN FINANCIERA.</t>
  </si>
  <si>
    <t>PRESTAR SERVICIOS PROFESIONALES EN DERECHO PARA APOYAR EN LA CONCEPTUALIZACIÓN Y REVISIÓN DE REGLAMENTACIÓN EN TEMAS URBANOS Y HÁBITAT, ACTOS ADMINISTRATIVOS Y ACTUACIONES DEL SECTOR HÁBITAT.</t>
  </si>
  <si>
    <t>NATALI HERRERA FRANCO</t>
  </si>
  <si>
    <t>PRESTAR SERVICIOS PROFESIONALES ADMINISTRATIVOS Y FINANCIEROS NECESARIOS PARA EL DESARROLLO DE LOS INSTRUMENTOS DE FINANCIACIÓN A CARGO DE LA SUBSECRETARIA DE GESTIÓN FINANCIERA</t>
  </si>
  <si>
    <t>PRESTAR SERVICIOS PROFESIONALES PARA EL ACOMPAÑAMIENTO, SEGUIMIENTO Y GESTION DE LOS INSTRUMENTOS DE PLANEACION Y/O PROYECTOS URBANÍSTICOS E INMOBILIARIOS QUE PROMUEVAN LA GENERACIÓN DE SOLUCIONES HABITACIONALES A CARGO DE LA SUBDIRECCION</t>
  </si>
  <si>
    <t>PRESTAR SERVICIOS PROFESIONALES PARA REALIZAR EL ANALISIS Y GENERACION DE INFORMACIÓN PARA LA ESTRUCTURACIÓN Y FINANCIACIÓN DE LOS PROYECTOS QUE HABILITAN SUELO PARA VIVIENDA Y USOS COMPLEMENTARIOS</t>
  </si>
  <si>
    <t>PRESTAR SERVICIOS PROFESIONALES PARA EL SOPORTE Y DESARROLLO DE LOS SISTEMAS DE INFORMACIÓN Y PÁGINAS WEB, ASÍ COMO LA CONFIGURACIÓN Y ACTUALIZACIÓN DE LOS SERVIDORES ASOCIADOS A LOS INSTRUMENTOS DE FINANCIACIÓN DE LA SUBSECRETARÍA DE GESTIÓN FINANCIERA</t>
  </si>
  <si>
    <t>PRESTAR SERVICIOS PROFESIONALES CON EL FIN DE DIVULGAR INFORMACIÓN Y REALIZAR CONVOCATORIAS RELACIONADAS CON LOS PROGRAMAS PARA FACILITAR EL ACCESO A INSTRUMENTOS DE FINANCIACIÓN Y LA ADQUISICIÓN DE VIVIENDA, IMPLEMENTADOS POR LA SUBSECRETARÍA DE GESTIÓN FINANCIERA.</t>
  </si>
  <si>
    <t>PRESTAR SERVICIOS PROFESIONALES PARA APOYAR LA COORDINACIÓN JURÍDICA DE LOS PROCESOS PRECONTRACTUALES, CONTRACTUALES Y POSTCONTRACTUALES ADELANTADOS POR LA SUBDIRECCIÓN DE BARRIOS DE LA SECRETARÍA DISTRITAL DE HÁBITAT, ASÍ COMO LAS ACTIVIDADES QUE SE REQUIERAN DENTRO DEL PROCEDIMIENTOS DE REGULARIZACIÓN O FORMALIZACIÓN URBANÍSTICA.</t>
  </si>
  <si>
    <t>PRESTAR SERVICIOS PROFESIONALES DESDE EL COMPONENTE TÉCNICO PARA APOYAR LA GESTIÓN INTERINSTITUCIONAL EN LA FORMULACIÓN, IMPLEMENTACIÓN, EVALUACIÓN Y SEGUIMIENTO DE LOS LINEAMIENTOS DE INTERVENCIÓN, ASÍ COMO EN LAS POLÍTICAS DE ORDENAMIENTO TERRITORIAL EN EL MARCO DEL PROGRAMA DE MEJORAMIENTO INTEGRAL DE LA SECRETARIA DISTRITAL DEL HÁBITAT</t>
  </si>
  <si>
    <t>PRESTAR SERVICIOS PROFESIONALES PARA REALIZAR LA GESTIÓN JURIDICA NECESARIA Y ATENDER LOS REQUERIMIENTOS DERIVADOS DEL PROCESO DE VERIFICACIÓN DE CUMPLIMIENTO DE LOS REQUISITOS DE LOS HOGARES QUE PUEDEN SER BENEFICIARIOS DE LOS PROGRAMAS E INSTRUMENTOS DE FINANCIACIÓN PARA LA ADQUISICIÓN DE VIVIENDA A CARGO DE LA SUBSECRETARÍA DE GESTIÓN FINANCIERA</t>
  </si>
  <si>
    <t>PRESTAR SERVICIOS PROFESIONALES PARA LA FORMULACIÓN DE ESTRATEGIAS E INSTRUMENTOS DE FINANCIACIÓN PARA LA GESTIÓN DE SOLUCIONES HABITACIONALES</t>
  </si>
  <si>
    <t>PRESTAR SERVICIOS TÉCNICOS PARA APOYAR LA GESTIÓN ADMINISTRATIVA, EN LA ESTRUCTURACIÓN Y SEGUIMIENTO DE LOS PROCESOS CONTRACTUALES QUE SURJAN COMO NECESIDAD DEL PROCESO DE GESTIÓN DE SERVICIO A LA CIUDADANÍA.</t>
  </si>
  <si>
    <t>PRESTAR SERVICIOS PROFESIONALES ESPECIALIZADOS PARA APOYAR JURIDICAMENTE A LA SUBDIRECCIÓN DE PREVENCION Y SEGUIMIENTO A LAS ACTIVIDADES DE ENAJENACIÓN Y ARRENDAMIENTO DE VIVIENDA.</t>
  </si>
  <si>
    <t>NAYIBE ABDULHUSSEIN TORRES</t>
  </si>
  <si>
    <t>GONZALO PEÑA PRIETO</t>
  </si>
  <si>
    <t>PRESTAR SERVICIOS PROFESIONALES DE APOYO JURÍDICO A LA SUBDIRECCIÓN DE PREVENCIÓN Y SEGUIMIENTO EN RELACIÓN CON EL REGISTRO DE ARRENDADORES Y ENAJENADORES DE VIVIENDA, LAS AUTORIZACIONES PARA LA ENAJENACIÓN DE VIVIENDA Y DEMÁS ASPECTOS JURÍDICOS QUE SE REQUIERA</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</si>
  <si>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</si>
  <si>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EL DESARROLLO DE ESTRATEGIAS, PLANEACIÓN Y LOGÍSTICA DEL PROGRAMA EDUCACIÓN E INCLUSIÓN FINANCIERA EN TODAS SUS MODALIDADES, EN EL MARCO DEL DISEÑO E IMPLEMENTACIÓN DE LOS INSTRUMENTOS DE LA RUTA DE EDUCACIÓN PARA ADQUISICIÓN DE VIVIENDA.</t>
  </si>
  <si>
    <t>PRESTAR SERVICIOS PROFESIONALES PARA APOYAR LAS ACTIVIDADES DE ARTICULACIÓN, SOCIALIZACIÓN, DESARROLLO Y SEGUIMIENTO DE LAS ESTRATEGIAS TERRITORIALES DE PARTICIPACIÓN E INTERVENCIÓN DEL SECTOR HÁBITAT Y SU ARTICULACIÓN CON EL NIVEL CENTRAL</t>
  </si>
  <si>
    <t>PRESTAR SERVICIOS PROFESIONALES PARA APOYAR LAS ACTIVIDADES REQUERIDAS EN LA ACTUALIZACIÓN Y APLICACIÓN DE LOS PROCEDIMIENTOS, COMPROMISOS Y DEMÁS REQUERIMIENTOS ASOCIADOS A LAS POLÍTICAS QUE VINCULEN LA PARTICIPACIÓN EN EL MODELO INTEGRADO DE PLANEACIÓN Y GESTIÓN MIPG DE LA ENTIDAD, ASÍ COMO LA CONSOLIDACIÓN Y SEGUIMIENTO DE REPORTES DE GESTIÓN DEL PROYECTO DE INVERSIÓN 7590 DE LA SUBDIRECCIÓN DE PARTICIPACIÓN Y RELACIONES CON LA COMUNIDAD</t>
  </si>
  <si>
    <t>PRESTAR SERVICIOS PROFESIONALES PARA APOYAR LAS ACTIVIDADES DE PROMOCIÓN, EJECUCIÓN Y DIVULGACIÓN DE LAS ESTRATEGIAS Y COMPONENTES DEL PROYECTO DE INVERSIÓN 7590</t>
  </si>
  <si>
    <t>PRESTAR SERVICIOS PROFESIONALES PARA ORIENTAR LA INCORPORACIÓN, ARTICULACIÓN Y SEGUIMIENTO DEL ENFOQUE POBLACIONAL, DIFERENCIAL Y DE GÉNERO EN LAS ESTRATEGIAS DE PARTICIPACIÓN E INTERVENCIÓN TERRITORIAL DEL SECTOR HÁBITAT, ASÍ COMO LOS COMPROMISOS DE LA SUBDIRECCIÓN EN LAS POLÍTICAS PÚBLICAS QUE LE SEAN ASIGNADAS</t>
  </si>
  <si>
    <t>PRESTAR SERVICIOS PROFESIONALES PARA ARTICULAR LAS ETAPAS CONTRACTUALES DE LOS PROCESOS A CARGO DE LA SUBSECRETARÍA DE GESTIÓN FINANCIERA.</t>
  </si>
  <si>
    <t>PRESTAR SERVICIOS PROFESIONALES PARA APOYAR LA LIQUIDACIÓN DE CUENTAS DE COBRO Y EL PAGO DE LOS PASIVOS EXIGIBLES DE LA SDHT</t>
  </si>
  <si>
    <t>MILYTZA GODOY RAMOS</t>
  </si>
  <si>
    <t>ELIZABETH CARRILLO MEDINA</t>
  </si>
  <si>
    <t>PRESTAR SERVICIOS PROFESIONALES PARA REALIZAR ANÁLISIS, SEGUIMIENTO Y REVISIÓN FINANCIERA Y ECONÓMICA A LOS PROGRAMAS Y COORDINAR LA IMPLEMENTACIÓN Y SEGUIMIENTO A LOS INSTRUMENTOS DE FINANCIACIÓN DEFINIDOS POR LA SECRETARIA DISTRITAL DEL HABITAT</t>
  </si>
  <si>
    <t>JAIRO ENRIQUE MOSQUERA PAEZ</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</si>
  <si>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HÁBITAT</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</si>
  <si>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HABITAT</t>
  </si>
  <si>
    <t>PRESTAR SERVICIOS PROFESIONALES PARA REALIZAR, REVISAR Y CONCEPTUALIZAR LOS CONTENIDOS GRÁFICOS DE LA SDHT.</t>
  </si>
  <si>
    <t>PRESTAR SERVICIOS PROFESIONALES CON EL FIN DE DESARROLLAR ESTRATEGIAS CON EL SECTOR PRIVADO CON EL OBJETO DE FINANCIAR PROYECTOS DEL SECTOR HÁBITAT.</t>
  </si>
  <si>
    <t>PRESTAR SERVICIOS PROFESIONALES PARA ARTICULAR EL DISEÑO, IMPLEMENTACIÓN Y SEGUIMIENTO A LAS ESTRATEGIAS EMPRESARIALES DEL SECTOR PRIVADO DISEÑADA PARA CAPTAR RECURSOS CON EL OBJETO DE FINANCIAR PROYECTOS DEL SECTOR HÁBITAT.</t>
  </si>
  <si>
    <t>PRESTAR SERVICIOS DE APOYO ADMINISTRATIVO Y DE GESTIÓN DOCUMENTAL EN LA IMPLEMENTACIÓN DE INSTRUMENTOS DE FINANCIACIÓN PARA FACILITAR LA ADQUISICIÓN DE VIVIENDA DESARROLLADOS POR LA SUBSECRETARÍA DE GESTIÓN FINANCIERA.</t>
  </si>
  <si>
    <t>PRESTAR SERVICIOS PROFESIONALES PARA GESTIONAR Y HACER SEGUIMIENTO A PROGRAMAS DE COOPERACIÓN CON ENTIDADES PÚBICAS Y/O PRIVADAS RELACIONADAS CON LA GESTIÓN DE NUEVAS FUENTES DE FINANCIACIÓN DEL HÁBITAT</t>
  </si>
  <si>
    <t>JESUS ADELMO REY BERNAL</t>
  </si>
  <si>
    <t>PRESTAR SERVICIOS PROFESIONALES PARA REALIZAR ACOMPAÑAMIENTO FINANCIERO A LOS HOGARES POTENCIALMENTE BENEFICIARIOS DE LOS PROGRAMAS PARA FACILITAR LA ADQUISICIÓN DE VIVIENDA Y EL ACCESO A INSTRUMENTOS DE FINANCIACIÓN.</t>
  </si>
  <si>
    <t>LINDA VALERIA GARCIA FRAILE</t>
  </si>
  <si>
    <t>DIANA MARCELA RUANO FAJARDO</t>
  </si>
  <si>
    <t>PRESTAR SERVICIOS PROFESIONALES PARA APOYAR LA PLANEACIÓN, IMPLEMENTACIÓN Y EL SEGUIMIENTO DE LAS ESTRATEGIAS DE PARTICIPACIÓN CIUDADANA Y DE APROPIACIÓN DEL ESPACIO PÚBLICO EN EL COMPONENTE CALLES MÁGICAS LIDERADO POR LA SUBDIRECCIÓN DE PARTICIPACIÓN Y RELACIONES CON LA COMUNIDAD.</t>
  </si>
  <si>
    <t>PRESTAR SERVICIOS PROFESIONALES PARA APOYAR LA PLANEACIÓN Y DESARROLLO DE EVENTOS DE PROMOCIÓN Y POSICIONAMIENTO DE ALTERNATIVAS DE FINANCIACIÓN PARA LA ADQUISICIÓN DE SOLUCIONES HABITACIONALES ASÍ COMO EL DESARROLLO DE INTERVENCIONES DE URBANISMO TÁCTICO.</t>
  </si>
  <si>
    <t>PRESTAR SERVICIOS PROFESIONALES DESDE EL COMPONENTE FINANCIERO PARA REVISAR, HACER SEGUIMIENTO Y LEGALIZAR SUBSIDIOS ASOCIADOS A LOS INSTRUMENTOS DE FINANCIACIÓN DEFINIDOS POR LA SECRETARÍA DISTRITAL DEL HÁBITAT.</t>
  </si>
  <si>
    <t>PRESTAR SERVICIOS DE APOYO A LA GESTIÓN EN LA REALIZACIÓN DE CONTENIDOS GRÁFICOS EN LA SDHT</t>
  </si>
  <si>
    <t>PRESTAR SERVICIOS DE APOYO EN EL DISEÑO GRÁFICO DE PIEZAS COMUNICATIVAS PARA LA DIVULGACIÓN DE INFORMACIÓN DE LA SDHT</t>
  </si>
  <si>
    <t>APOYAR LA ESTRATEGIA DE COMUNICACIONES DESDE EL COMPONENTE INTERNO PARA EL POSICIONAMIENTO DE SUS PLANES, PROGRAMAS Y PROYECTOS DE LA SDHT</t>
  </si>
  <si>
    <t>PRESTAR SERVICIOS PROFESIONALES EN LOS PROCESOS CONTRACTUALES Y JURÍDICOS DE LA OAC.</t>
  </si>
  <si>
    <t>PRESTAR SERVICIOS PROFESIONALES PARA DESARROLLAR LA ESTRUCTURACIÓN TÉCNICA DE EXPEDIENTES PARA LA POSTULACIÓN DE HOGARES AL SUBSIDIO DE MEJORAMIENTO DE VIVIENDA EN LA MODALIDAD DE HABITABILIDAD EN LOS TERRITORIOS PRIORIZADOS POR LA SECRETARIA DISTRITAL DEL HABITAT</t>
  </si>
  <si>
    <t>CAROLA GONZALEZ LEON</t>
  </si>
  <si>
    <t>PRESTAR LOS SERVICIOS PROFESIONALES PARA BRINDAR SOPORTE JURÍDICO EN LOS PROCESOS PRECONTRACTUALES, CONTRACTUALES Y POSTCONTRACTUALES ADELANTADOS POR LA SUBDIRECCIÓN DE PROGRAMAS Y PROYECTOS</t>
  </si>
  <si>
    <t>JOHANNA LIZETH LAITON CASTRO</t>
  </si>
  <si>
    <t>PRESTAR SERVICIOS DE APOYO A LA GESTION EN EL DESARROLLO DE ACTIVIDADES DE CARÁCTER ADMINISTRATIVO Y APOYO EN EL SEGUIMIENTO Y DE RESPUESTA A SOLICITUDES QUE SE ADELANTAN EN LA SUBDIRECCIÓN DEINVESTIGACIONES Y CONTROL DE VIVIENDA</t>
  </si>
  <si>
    <t>ANDRES FELIPE JIMENEZ FANDIÑO</t>
  </si>
  <si>
    <t>PRESTAR SERVICIOS PROFESIONALES PARA BRINDAR ACOMPAÑAMIENTO TÉCNICO Y APOYO INTERINSTITUCIONAL EN LA GESTIÓN DE LOS TRÁMITES DE LA CADENA DE URBANISMO Y CONSTRUCCIÓN DE LOS PROYECTOS DE VIVIENDA BAJO EL ESQUEMA DE MESA DE SOLUCIONES.</t>
  </si>
  <si>
    <t>NATALIA ELENA MARTINEZ GARCIA</t>
  </si>
  <si>
    <t>PRESTAR SERVICIOS PROFESIONALES PARA APOYAR LA GENERACIÓN DE LA INFORMACIÓN GEOGRÁFICA Y ALFANUMÉRICA, GENERACIÓN DE CARTOGRAFÍA TEMÁTICA Y ANÁLISIS GEOGRÁFICOS REQUERIDOS EN LA LEGALIZACIÓN URBANÍSTICA, REGULARIZACIÓN DE DESARROLLOS LEGALIZADOS Y DEMÁS PROCESOS ADELANTADOS POR LA SUBDIRECCIÓN DE BARRIOS DE LA SECRETARÍA DISTRITAL DEL HÁBITAT.</t>
  </si>
  <si>
    <t>PRESTAR SERVICIOS PROFESIONALES DE GESTIÓN SOCIAL PARA REALIZAR ACOMPAÑAMIENTO A LOS HOGARES POTENCIALMENTE BENEFICIARIOS, ASÍ COMO REALIZAR LA VALIDACIÓN DEL CUMPLIMIENTO DE REQUISITOS EXIGIDOS POR LOS PROGRAMAS IMPLEMENTADOS POR LA SUBSECRETARÍA DE GESTIÓN FINANCIERA</t>
  </si>
  <si>
    <t>PRESTAR SERVICIOS PROFESIONALES PARA LA IMPLEMENTACIÓN Y SEGUIMIENTO DE PROGRAMAS CON ENFOQUE DE GÉNERO DESARROLLADOS POR LA SUBSECRETARÍA DE GESTIÓN FINANCIERA, PARA LA ADQUISICIÓN DE VIVIENDA Y/O ACCESO A SOLUCIONES HABITACIONALES</t>
  </si>
  <si>
    <t>LEIDY CATERINE MARTINEZ PRIETO</t>
  </si>
  <si>
    <t>PRESTAR SERVICIOS PROFESIONALES CON EL FIN DE DESARROLLAR OPERATIVAMENTE LOS PROGRAMAS DE PROMOCIÓN PARA EL ACCESO AL MERCADO DE VIVIENDA VIS Y VIP, IMPLEMENTADOS POR LA SECRETARÍA DISTRITAL DEL HÁBITAT</t>
  </si>
  <si>
    <t>PRESTAR SERVICIOS DE APOYO A LA GESTION EN EL DESARROLLO DE ACTIVIDADES DE CARÁCTER ADMINISTRATIVO Y APOYO EN EL SEGUIMIENTO Y DE RESPUESTA A SOLICITUDES QUE SE ADELANTAN EN LA SUBDIRECCIÓN DE PREVENCIÓN Y SEGUIMIENTO</t>
  </si>
  <si>
    <t>LAURA VALENTINA MOQUE VILLAMIL</t>
  </si>
  <si>
    <t>PRESTAR SERVICIOS PROFESIONALES PARA APOYAR LA LIQUIDACIÓN DE CUENTAS DE COBRO Y LA ELABORACIÓN DE LA CONCILIACIONES CONTABLES</t>
  </si>
  <si>
    <t>PRESTAR SERVICIOS PROFESIONALES PARA EFECTUAR EL SEGUIMIENTO, REGISTRO Y CONTROL DE LAS OPERACIONES CONTABLES QUE SE ADELANTEN CON RECURSOS DEL SISTEMA GENERAL DE REGALÍAS Y DEL PLAN TERRAZAS QUE HACEN PARTE DE LA SECRETARÍA DISTRITAL DEL HÁBITAT</t>
  </si>
  <si>
    <t>NINI JOHANNA ZULUAGA</t>
  </si>
  <si>
    <t>PRESTAR SERVICIOS TÉCNICOS PARA APOYAR EL SEGUIMIENTO, TRAMITE Y LIQUIDACIÓN DE LAS CUENTAS DE COBRO DE LA ENTIDAD, ASÍ COMO EL APOYO OPERATIVO EN LOS PROCESOS DE LA SUBDIRECCIÓN FINANCIERA DE SDHT.</t>
  </si>
  <si>
    <t>PRESTAR SERVICIOS PROFESIONALES ESPECIALIZADOS A LA SUBSECRETARIA DE INSPECCIÓN, VIGILANCIA Y CONTROL DE VIVIENDA EN LA REVISIÓN, ANÁLISIS, GESTIÓN, SEGUIMIENTO Y CONSOLIDACIÓN DE LOS REQUERIMIENTOS REALIZADOS POR LOS ENTES DE CONTROL A LA SECRETARIA DISTRITAL DEL HÁBITAT.</t>
  </si>
  <si>
    <t>BELCY TORRES CAMPOS</t>
  </si>
  <si>
    <t>PRESTAR SERVICIOS PROFESIONALES PARA LIDERAR LAS ACTIVIDADES DE ARTICULACIÓN DE LOS PROCESOS RELACIONADOS CON LOS TEMAS DE PLANEACIÓN, PRESUPUESTO Y CONTRATACIÓN DE LOS COMPONENTES DEL PROYECTO DE INVERSIÓN 7590 DE LA SUBDIRECCIÓN DE PARTICIPACIÓN Y RELACIONES CON LA COMUNIDAD</t>
  </si>
  <si>
    <t>PRESTAR SERVICIOS DE APOYO A LA GESTIÓN EN EL DESARROLLO DE ACTIVIDADES OPERATIVAS Y ADMINISTRATIVAS QUE SURJAN EN LA SUBDIRECCIÓN DE PARTICIPACIÓN Y RELACIONES CON LA COMUNIDAD, RELACIONADAS CON PROCESOS CONTRACTUALES Y PRESUPUESTALES DEL ÁREA</t>
  </si>
  <si>
    <t>PRESTAR SERVICIOS PROFESIONALES PARA APOYAR LA DIVULGACIÓN DE LOS PROGRAMAS Y PROYECTOS DE LA SDHT.</t>
  </si>
  <si>
    <t>PRESTAR SERVICIOS PROFESIONALES PARA DESARROLLAR ACTIVIDADES SOCIALES DE ACOMPAÑAMIENTO IDENTIFICACIÓN, VERIFICACIÓN Y CUMPLIMIENTO DE LOS REQUISITOS A LOS HOGARES QUE PUEDEN SER BENEFICIARIOS DE LOS INSTRUMENTOS DE FINANCIACIÓN A CARGO DE LA SUBSECRETARÍA DE GESTIÓN FINANCIERA</t>
  </si>
  <si>
    <t>FABIO ALEJANDRO CIFUENTES CORTES</t>
  </si>
  <si>
    <t>ANDRES CARDENAS VILLAMIL</t>
  </si>
  <si>
    <t>PRESTAR SERVICIOS PROFESIONALES PARA BRINDAR APOYO JURÍDICO EN TODAS LAS ETAPAS DE LOS PROCESOS DE CONTRATACIÓN NECESARIOS PARA LA IMPLEMENTACIÓN DE PROGRAMAS Y/O PROYECTOS EN EL MARCO DEL MEJORAMIENTO INTEGRAL DE BARRIOS Y DEMÁS PROCESOS ADELANTADOS POR LA SUBSECRETARÍA DE COORDINACIÓN OPERATIVA</t>
  </si>
  <si>
    <t>PRESTAR SERVICIOS DE APOYO A LA GESTIÓN, REALIZANDO LAS ACCIONES REQUERIDAS EN LO OPERATIVO, ADMINISTRATIVO Y DOCUMENTAL, QUE PROPENDAN POR LA BUENA GESTIÓN DEL DESPACHO DE LA SECRETARÍA DISTRITAL DEL HÁBITAT.</t>
  </si>
  <si>
    <t>PRESTAR SERVICIOS PROFESIONALES PARA REALIZAR LA GESTIÓN REQUERIDA EN EL ACOMPAÑAMIENTO SOCIAL EN LA VINCULACIÓN DE HOGARES A LOS PROGRAMAS Y PROYECTOS A CARGO DE LA SUBSECRETARIA DE GESTIÓN FINANCIERA</t>
  </si>
  <si>
    <t>PRESTAR SERVICIOS PROFESIONALES PARA REALIZAR ACOMPAÑAMIENTO SEGUIMIENTO Y APOYO EN LA COORDINACION DE LA EJECUCIÓN Y DESARROLLO DE LOS PROYECTOS QUE INVOLUCRAN LA HABILITACION DE SUELO DISPONIBLE PARA USOS COMPLEMENTARIOS COMO SOPORTE PARA EL DESARROLLO DE VIVIENDA VIS/VIP</t>
  </si>
  <si>
    <t>PRESTAR SERVICIOS PROFESIONALES ESPECIALIZADOS PARA REALIZAR LA ESTRUCTURACION DE LOS PROYECTOS ESTRATÉGICOS QUE INVOLUCRAN LA HABILITACION DE SUELO DISPONIBLE PARA USOS COMPLEMENTARIOS COMO SOPORTE PARA EL DESARROLLO VIVIENDA VIS/VIP</t>
  </si>
  <si>
    <t>PRESTAR SERVICIOS PROFESIONALES PARA REALIZAR SEGUIMIENTO, ARTICULACIÓN Y EVALUACIÓN DE LOS PROYECTOS ESTRATEGICOS EN LA SECRETARIA DISTRITAL DEL HÁBITAT QUE INVOLUCRAN LA HABILITACION DE SUELO DISPONIBLE PARA USOS COMPLEMENTARIOS COMO SOPORTE PARA EL DESARROLLO VIVIENDA VIS/VIP</t>
  </si>
  <si>
    <t>ENRIQUE ESCOBAR JIMENEZ</t>
  </si>
  <si>
    <t>PRESTAR SERVICIOS PROFESIONALES PARA APOYAR LA ORGANIZACIÓN Y DESARROLLO DEL COMPONENTE SOCIAL EN LOS EXPEDIENTES PARA LA POSTULACIÓN DE HOGARES AL SUBSIDIO DE MEJORAMIENTO DE VIVIENDA EN LA MODALIDAD DE HABITABILIDAD EN LOS TERRITORIOS PRIORIZADOS POR LA SECRETARÍA DISTRITAL DEL HÁBITAT</t>
  </si>
  <si>
    <t>PRESTAR SERVICIOS PROFESIONALES PARA LA GENERACIÓN Y PRODUCCIÓN DE TEXTOS DE ALTA CALIDAD PARA PÁGINA WEB, CANALES INTERNOS, EXTERNOS Y REDES SOCIALES DE LA SDHT</t>
  </si>
  <si>
    <t>PRESTAR SERVICIOS PROFESIONALES PARA EL DISEÑO, DESARROLLO Y ADMINISTRACIÓN DE LA PÁGINA WEB Y DE LA INTRANET DE LA SDHT</t>
  </si>
  <si>
    <t>PRESTAR SERVICIOS PROFESIONALES PARA LA PRODUCCIÓN, EDICIÓN FOTOGRÁFICA Y AUDIOVISUAL DE LAS ACTIVIDADES, PROGRAMAS Y PROYECTOS DE LA SDHT</t>
  </si>
  <si>
    <t>PRESTAR SERVICIOS PROFESIONALES PARA LA CREACIÓN DE ESTRATEGIAS Y CAMPAÑAS DIGITALES ASI COMO PARA LA GENERACIÓN DE CONTENIDOS PARA REDES SOCIALES DE LA SDHT</t>
  </si>
  <si>
    <t>PRESTAR SERVICIOS PROFESIONALES PARA APOYAR LAS ACTIVIDADES TÉCNICAS EN LA IMPLEMENTACIÓN, SEGUIMIENTO Y EVALUACIÓN DE LOS PLANES DE ACCIÓN EN LOS TERRITORIOS PRIORIZADOS DE MEJORAMIENTO INTEGRAL, ASÍ COMO EN LA REGLAMENTACIÓN E IMPLEMENTACIÓN DE LOS INSTRUMENTOS DE ORDENAMIENTO TERRITORIAL EN EL MARCO DEL SUBPROGRAMA DE MEJORAMIENTO INTEGRAL DEL HÁBITAT.</t>
  </si>
  <si>
    <t>MARIA CAMILA RUANO VIVEROS</t>
  </si>
  <si>
    <t>PRESTAR SERVICIOS PROFESIONALES ESPECIALIZADOS PARA EL SEGUIMIENTO Y FORMULACIÓN DE LINEAMIENTOS JURIDICOS REQUERIDOS EN EL DESARROLLO E IMPLEMENTACIÓN DE LA POLITICA PUBLICA DEL HÁBITAT Y LOS PROGRAMAS Y PROYECTOS DE INVERSION ASOCIADOS A LOS INSTRUMENTOS DE FINANCIACIÓN DE SOLUCIONES HABITACIONALES</t>
  </si>
  <si>
    <t>PRESTAR SERVICIOS PROFESIONALES PARA LA PRODUCCIÓN Y DIFUSIÓN DE CONTENIDO DE COMUNICACIÓN INTERNA DE LA SDTH.</t>
  </si>
  <si>
    <t>PRESTAR SERVICIOS PROFESIONALES PARA APOYAR EL REGISTRO, SEGUIMIENTO Y CONTROL DE LAS OPERACIONES PRESUPUESTALES Y DEL SISTEMA GENERAL DE REGALÍAS</t>
  </si>
  <si>
    <t>PRESTAR SERVICIOS PROFESIONALES PARA APOYAR EN LA GESTIÓN ADMINISTRATIVA, Y EN LAS ACTIVIDADES DE SEGUIMIENTO A LA ATENCIÓN A LA CIUDADANÍA, EN LOS CANALES OFICIALES DE LA ENTIDAD.</t>
  </si>
  <si>
    <t>PRESTAR SERVICIOS PROFESIONALES PARA APOYAR LA COORDINACIÓN DEL PROCESO DE SERVICIO A LA CIUDADANÍA, CON ÉNFASIS EN EL SEGUIMIENTO Y ANÁLISIS DE LA INFORMACIÓN.</t>
  </si>
  <si>
    <t>PRESTAR SERVICIOS PROFESIONALES PARA APOYAR LAS ACCIONES ADMINISTRATIVAS Y OPERATIVAS CON ACOMPAÑAMIENTO Y MONITOREO EN EL SERVICIO A LA CIUDADANÍA, EN LOS CANALES DE ATENCIÓN OFICIALES DE LA ENTIDAD.</t>
  </si>
  <si>
    <t>PRESTAR SERVICIOS DE APOYO A LA GESTIÓN EN LOS PROCESOS ADMINISTRATIVOS Y DE COMUNICACIÓN INTERNA DE LA OAC.</t>
  </si>
  <si>
    <t>PRESTAR SERVICIOS PROFESIONALES EN LA CREACIÓN Y DIVULGACIÓN DE CONTENIDO PARA REDES SOCIALES DE LA SDHT.</t>
  </si>
  <si>
    <t>PRESTAR SERVICIOS PROFESIONALES PARA APOYAR LA LIQUIDACIÓN DE CUENTAS DE COBRO, EL REPORTE DE LA EXOGENA DISTRITAL Y LAS CAJAS MENORES DE LA SDHT.</t>
  </si>
  <si>
    <t>PRESTAR SERVICIOS PROFESIONALES DE APOYO PARA REALIZAR GESTIÓN SOCIAL CON COMUNIDADES Y/O POBLACIÓN QUE PERTENEZCA A MINORÍAS ÉTNICAS, GRUPOS URBANOS, RURALES Y/O POBLACIÓN VULNERABLE, PARA LA FORMULACIÓN E IMPLEMENTACIÓN DE LAS ACCIONES DE ACUPUNTURA URBANA Y LOS DEMÁS PROYECTOS PRIORIZADOS POR LA SUBDIRECCIÓN DE OPERACIONES DE LA SECRETARÍA DISTRITAL DEL HÁBITAT.</t>
  </si>
  <si>
    <t>PRESTAR SERVICIOS PROFESIONALES PARA APOYAR LAS ACTIVIDADES DE DIAGNÓSTICO, ANÁLISIS, FORMULACIÓN Y SEGUIMIENTO, DE LOS PROYECTOS Y/O PROGRAMAS ESTRATÉGICOS PRIORIZADOS, EN EL MARCO DE LA IMPLEMENTACIÓN DE LAS ACCIONES DE ACUPUNTURA URBANA Y LOS DEMÁS PROYECTOS PRIORIZADOS POR LA SUBDIRECCIÓN DE OPERACIONES DE LA SECRETARÍA DISTRITAL DEL HÁBITAT.</t>
  </si>
  <si>
    <t>PRESTAR SERVICIOS PROFESIONALES DE APOYO PARA ADELANTAR LAS ACCIONES DEL COMPONENTE TÉCNICO, ASOCIADO A LA ESTRUCTURACIÓN Y DESARROLLO DEL PROYECTO DE MEJORAMIENTO INTEGRAL RURAL Y DE LOS DEMÁS PROYECTOS PRIORIZADOS POR LA SUBDIRECCIÓN DE OPERACIONES</t>
  </si>
  <si>
    <t>PRESTAR SERVICIOS PROFESIONALES PARA APOYAR LAS ACTIVIDADES TÉCNICAS, OPERATIVAS, ADMINISTRATIVAS Y DOCUMENTALES NECESARIAS PARA LA ESTRUCTURACIÓN E IMPLEMENTACIÓN DE LAS INTERVENCIONES DE MEJORAMIENTO INTEGRAL RURAL Y DEMÁS PROYECTOS PRIORIZADOS POR LA SUBDIRECCIÓN DE OPERACIONES.</t>
  </si>
  <si>
    <t>PRESTAR SERVICIOS DE APOYO A LA ELABORACIÓN DE CONCEPTOS DE VALOR, GESTIÓN DOCUMENTAL, ACTIVIDADES ADMINISTRATIVAS Y OPERATIVAS NECESARIAS POR LA SUBDIRECCIÓN DE OPERACIONES.</t>
  </si>
  <si>
    <t>PRESTAR SERVICIOS PROFESIONALES PARA APOYAR TÉCNICAMENTE EN LA VALIDACIÓN Y CONSOLIDACIÓN DE LA INFORMACIÓN REQUERIDA PARA LA CONFORMACIÓN DE LOS EXPEDIENTES NECESARIOS EN LA ESTRUCTURACIÓN E IMPLEMENTACIÓN DE LAS INTERVENCIONES DE MEJORAMIENTO INTEGRAL RURAL, Y LOS DEMÁS PROYECTOS PRIORIZADOS POR LA SUBDIRECCIÓN DE OPERACIONES.</t>
  </si>
  <si>
    <t>PRESTAR SERVICIOS PROFESIONALES PARA APOYAR TÉCNICAMENTE EN LA RECOLECCIÓN, CONSOLIDACIÓN Y VALIDACIÓN DE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</si>
  <si>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DE APOYO PARA REALIZAR GESTIÓN SOCIAL CON COMUNIDADES Y/O POBLACIÓN QUE PERTENEZCA A MINORÍAS ÉTNICAS, GRUPOS URBANOS, RURALES Y/O POBLACIÓN VULNERABLE, PARA LA FORMULACIÓN E IMPLEMENTACIÓN DE LAS INTERVENCIONES DE RECUPERACIÓN DEL ESPACIO PÚBLICO PARA EL CUIDADO Y DEMÁS PROYECTOS PRIORIZADOS POR LA SECRETARÍA DISTRITAL DEL HÁBITAT.</t>
  </si>
  <si>
    <t>PRESTAR SERVICIOS PROFESIONALES EN DERECHO, PARA APOYAR EN LA PROYECCIÓN, REVISIÓN Y SEGUIMIENTO DE PROYECTOS ESTRATEGICOS Y ACTUACIONES ADMINISTRATIVAS DE LA SECRETARÍA DISTRITAL DEL HÁBITAT.</t>
  </si>
  <si>
    <t>PRESTAR SERVICIOS PROFESIONALES PARA REALIZAR LAS ACTIVIDADES DE REVISIÓN TOPOGRÁFICA Y CARTOGRÁFICA REQUERIDAS EN LA ETAPA DE GESTIÓN Y ESTUDIOS PRELIMINARES DE LA REGULARIZACIÓN O FORMALIZACIÓN URBANÍSTICA</t>
  </si>
  <si>
    <t>PRESTAR SERVICIOS PROFESIONALES PARA LA VERIFICACIÓN DE LAS ACTIVIDADES DEL COMPONENTE TÉCNICO EN LA IMPLEMENTACIÓN DEL PROYECTO PILOTO “PLAN TERRAZAS” DE LA SECRETARÍA DISTRITAL DE HÁBITAT</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</si>
  <si>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 HÁBITAT.</t>
  </si>
  <si>
    <t>MAYERLING CLAVIJO DURAN</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</si>
  <si>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 HÁBITAT</t>
  </si>
  <si>
    <t>PRESTAR SERVICIOS PROFESIONALES PARA BRINDAR APOYO JURÍDICO EN EL TRÁMITE, REVISIÓN Y SEGUIMIENTO DE LOS PROCESOS CONTRACTUALES QUE ADELANTE LA ENTIDAD</t>
  </si>
  <si>
    <t>GIOVANNI ENRIQUE MENDIETA MONTEALEGRE</t>
  </si>
  <si>
    <t>PRESTAR SERVICIOS PROFESIONALES EN ASUNTOS JURÍDICOS PARA LA ESTRUCTURACIÓN, DESARROLLO Y EJECUCIÓN DE LOS DIFERENTES PROCESOS DE SELECCIÓN DE CONFORMIDAD CON LAS ETAPAS CONTRACTUALES EN EL MARCO DE LOS PLANES Y PROGRAMAS DE LA ENTIDAD.</t>
  </si>
  <si>
    <t>PRESTAR SERVICIOS PROFESIONALES EN ASUNTOS JURÍDICOS PARA LA ESTRUCTURACIÓN, DESARROLLO Y EJECUCIÓN DE LOS DIFERENTES PROCESOS DE SELECCIÓN DE CONFORMIDAD CON LAS ETAPAS CONTRACTUALES EN EL MARCO DE LOS PLANES Y PROGRAMAS DE LA ENTIDAD</t>
  </si>
  <si>
    <t>PRESTAR SERVICIOS PROFESIONALES PARA ORIENTAR EL DESARROLLO DE LAS ACTIVIDADES DEL PROCESO DE GESTIÓN DE SERVICIO A LA CIUDADANÍA DE LA SUBDIRECCIÓN ADMINISTRATIVA DE LA SDHT.</t>
  </si>
  <si>
    <t>PRESTAR SERVICIOS DE APOYO A LA GESTIÓN, PARA LA ORIENTACIÓN OPORTUNA A LA CIUDADANÍA SOBRE LA OFERTA INSTITUCIONAL DE LA SDHT, EN LOS CANALES DE ATENCIÓN Y EN LOS DIFERENTES ESCENARIOS DE INTERACCIÓN EN EL DISTRITO CAPITAL.</t>
  </si>
  <si>
    <t>CARMEN YOLANDA VILLABONA</t>
  </si>
  <si>
    <t>PRESTAR SERVICIOS PROFESIONALES EN DERECHO PARA APOYAR A LA SECRETARÍA DISTRITAL DEL HÁBITAT EN EL SEGUIMIENTO, REVISIÓN Y ELABORACIÓN DE CONCEPTOS Y ACTOS ADMINISTRATIVOS, REQUERIDOS EN EL MARCO DE LAS FUNCIONES Y COMPETENCIAS ASIGNADAS A LA ENTIDAD</t>
  </si>
  <si>
    <t>PRESTAR SERVICIOS PROFESIONALES PARA APOYAR LAS ACTIVIDADES DE ELABORACIÓN DE DOCUMENTOS E INVESTIGACIONES QUE PERMITAN EL ANÁLISIS DE INFORMACIÓN PARA LA TOMA DE DECISIONES EN LA IMPLEMENTACIÓN DE LA POLÍTICA DE GESTIÓN INTEGRAL DEL HÁBITAT.</t>
  </si>
  <si>
    <t>PRESTAR SERVICIOS PROFESIONALES EN EL DISEÑO DE LA ESTRATEGIA PARA LA DIVULGACIÓN PEDAGÓGICA DE LA ESCUELA DEL HÁBITAT EN EL MARCO DE LA GESTIÓN DE CONOCIMIENTO DE LA SDHT.</t>
  </si>
  <si>
    <t>PRESTAR SERVICIOS TÉCNICOS PARA DESARROLLAR EL COMPONENTE DE PARTICIPACIÓN DEL PROYECTO DE INVERSIÓN 7606 EN LAS ACCIONES DE DIÁLOGO DE DOBLE VÍA, LA PROMOCIÓN DEL CONTROL SOCIAL, LA TRANSPARENCIA, INTEGRIDAD Y LAS ACCIONES DE SENSIBILIZACIÓN.</t>
  </si>
  <si>
    <t>LADY JOHANNA ESCORCIA VENEGAS</t>
  </si>
  <si>
    <t>PRESTAR LOS SERVICIOS PROFESIONALES A LA OFICINA DE CONTROL DISCIPLINARIO INTERNO DE LA SDHT, EN LAS DIFERENTES DILIGENCIAS QUE SE DERIVEN EN LA SUSTANCIACIÓN DE LOS PROCESOS DISCIPLINARIOS, DE CONFORMIDAD CON LA FASE DE INSTRUCCIÓN ESTABLECIDA EN EL MARCO JURIDICO DISCIPLINARIO.</t>
  </si>
  <si>
    <t>PRESTAR SERVICIOS PROFESIONALES PARA APOYAR EL ALISTAMIENTO DOCUMENTAL DESDE EL COMPONENTE TÉCNICO NECESARIO PARA CONFORMAR EXPEDIENTES EN EL MARCO DE LOS SUBSIDIOS DE MEJORAMIENTOS DE VIVIENDA EN LA MODALIDAD HABITABILIDAD EN LOS TERRITORIOS PRIORIZADOS POR LA SECRETARIA DISTRITAL DEL HÁBITAT</t>
  </si>
  <si>
    <t>PRESTAR SERVICIOS DE APOYO A LA GESTIÓN EN LA ESTRUCTURACIÓN Y SEGUIMIENTO A PROCESOS CONTRACTUALES, ASÍ COMO EN LA PROYECCIÓN DE RESPUESTAS JURÍDICAS EN EL MARCO DEL MEJORAMIENTO INTEGRAL DE BARRIOS Y DEMÁS PROCESOS ADELANTADOS POR LA SUBDIRECCIÓN DE BARRIOS.</t>
  </si>
  <si>
    <t>PRESTAR SERVICIOS PROFESIONALES PARA APOYAR EL SEGUIMIENTO TÉCNICO EN LAS ACTIVIDADES DE LOS CONTRATOS DE OBRA Y/O CONSULTORÍAS Y/O CONVENIOS EJECUTADOS EN LOS TERRITORIOS PRIORIZADOS POR LA SECRETARÍA DISTRITAL DEL HÁBITAT DE BOGOTÁ.”</t>
  </si>
  <si>
    <t>PRESTAR SERVICIOS PROFESIONALES PARA APOYAR EL SEGUIMIENTO TÉCNICO – AMBIENTAL- SEGURIDAD Y SALUD EN EL TRABAJO (SST) EN LAS INTERVENCIONES DE MEJORAMIENTO DE ENTORNO EN ESTUDIOS, DISEÑOS Y OBRAS DESARROLLADAS EN LOS TERRITORIOS PRIORIZADOS POR LA SECRETARÍA DISTRITAL DEL HÁBITAT.</t>
  </si>
  <si>
    <t>JHON WILLIAM DIAZ MONTAÑA</t>
  </si>
  <si>
    <t>PRESTAR SERVICIOS PROFESIONALES PARA EL DESARROLLO Y/O ACTUALIZACIÓN DE LAS INTERFACES DE USUARIO Y DISEÑO DE EXPERIENCIA DE LA PLATAFORMA DE REALIZACIÓN DE TRÁMITES Y HERRAMIENTAS CONEXAS</t>
  </si>
  <si>
    <t>LILIANA MONTAÑEZ SALGADO</t>
  </si>
  <si>
    <t>PRESTAR LOS SERVICIOS PROFESIONALES PARA LA EDICIÓN DEL CONTENIDO AUDIOVISUAL Y COMPOSICIÓN CREATIVA DERIVADO DE LAS ACTIVIDADES, PROGRAMAS Y PROYECTOS DE LA SDHT.</t>
  </si>
  <si>
    <t>PRESTAR SERVICIOS DE APOYO A LA GESTIÓN EN LAS DIFERENTES ACTIVIDADES ADMINISTRATIVAS DE CARÁCTER TECNICO Y OPERATIVO DESARROLLADAS EN LA OFICINA DE CONTROL DISCIPLINARIO INTERNO DE LA SECRETARIA DISTRITAL DE HABITAT.</t>
  </si>
  <si>
    <t>PRESTAR SERVICIOS PROFESIONALES PARA REALIZAR EL SEGUIMIENTO FINANCIERO, ADMINISTRATIVO Y PRESUPUESTAL DERIVADO DE LAS ACCIONES DE LOS PROCESOS Y PROCEDIMIENTOS A CARGO DE LA SUBDIRECCIÓN DE GESTIÓN DEL SUELO.</t>
  </si>
  <si>
    <t>SANDRA PATRICIA OSPINA LEON</t>
  </si>
  <si>
    <t>PRESTAR SERVICIOS PROFESIONALES EN MATERIA JURÍDICA EN EL MARCO DE LOS TRÁMITES REQUERIDOS DE CONFORMIDAD CON LA GESTIÓN CONTRACTUAL Y LAS ACCIONES ADMINISTRATIVAS DERIVADAS DE ESTE PROCESO</t>
  </si>
  <si>
    <t>DANIEL SANTIAGO ESPINOSA ROMERO</t>
  </si>
  <si>
    <t>EVER ANDRES SANTANA ECHAVEZ</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</si>
  <si>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DEL HÁBITAT.</t>
  </si>
  <si>
    <t>PRESTAR SERVICIOS PROFESIONALES PARA ANALIZAR Y GENERAR INFORMACIÓN GEOGRAFICA, INFOGRÁFICA, ESTADISTICA Y PREDIAL QUE PERMITA LA IMPLEMENTACION DE INSTRUMENTOS DE GESTIÓN DE SUELO.</t>
  </si>
  <si>
    <t>PRESTAR SERVICIOS PROFESIONALES PARA REALIZAR GESTIÓN, SEGUIMIENTO Y ACOMPAÑAMIENTO A LOS PROYECTOS QUE LE SEAN ASIGNADOS A PARTIR DE LA IMPLEMENTACIÓN DE LOS INSTRUMENTOS DE PLANEACION Y GESTION DEL SUELO DEFINIDOS POR EL POT</t>
  </si>
  <si>
    <t>PRESTAR SERVICIOS PROFESIONALES PARA ANALIZAR LAS CONDICIONES URBANÍSTICAS EN EL DESARROLLO DE LOS PROYECTOS ESTRATÉGICOS QUE SE REQUIERA EN LA IMPLEMENTACIÓN DE LOS INSTRUMENTOS DE PLANEACION Y GESTION DEL SUELO DEFINIDOS POR EL POT</t>
  </si>
  <si>
    <t>PRESTAR SERVICIOS PROFESIONALES PARA REALIZAR LA REVISIÓN, ANALISIS Y PROYECCION DE DOCUMENTOS, DESDE EL COMPONENTE JURIDICO; ASÍ COMO, APOYAR EN LA GESTION Y SEGUIMIENTO CONTRACTUAL QUE SE REQUIERA EN RESPONSABILIDAD DE LA SUBDIRECCIÓN.</t>
  </si>
  <si>
    <t>PRESTAR SERVICIOS PROFESIONALES PARA REALIZAR LA ELABORACIÓN DE INFOMES, LA IDENTIFICACIÓN, EL SEGUIMIENTO, ANÁLISIS PREDIAL Y LA GENERACION DE INSUMOS QUE PERMITAN VIABILIZAR LOS PROYECTOS A CARGO DE LA SUBDIRECCION</t>
  </si>
  <si>
    <t>ZAIRA SOFIA HERRERA MAHECHA</t>
  </si>
  <si>
    <t>PRESTAR SERVICIOS PROFESIONALES PARA EL APOYO AL SISTEMA BOGOTÁ TE ESCUCHA Y ACTIVIDADES DE SEGUIMIENTO A LA ATENCIÓN A LA CIUDADANÍA EN LOS CANALES OFICIALES DE LA ENTIDAD.</t>
  </si>
  <si>
    <t>NATALIA ANDREA ANGULO REDONDO</t>
  </si>
  <si>
    <t>ANGELA MARIA ZAMBRANO MUTIS</t>
  </si>
  <si>
    <t>PRESTAR SERVICIOS PROFESIONALES ESPECIALIZADOS PARA ASESORAR LOS DIFERENTES TRÁMITES Y PROCESOS A CARGO DE LA SUBDIRECCIÓN ADMINISTRATIVA DE LA SECRETARIA DISTRITAL DEL HABITAT.</t>
  </si>
  <si>
    <t>KAREN JOHANA RAMIREZ VILLALOBOS</t>
  </si>
  <si>
    <t>PRESTAR SERVICIOS PROFESIONALES DESDE EL COMPONENTE TÉCNICO PARA APOYAR EL SEGUIMIENTO A LA EJECUCIÓN EN EL ASPECTO AMBIENTAL DEL PROGRAMA DE MEJORAMIENTO DE VIVIENDA EN CONDICIONES DE HABITABILIDAD DE LOS TERRITORIOS PRIORIZADOS POR LA SECRETARÍA DISTRITAL DEL HÁBITAT.</t>
  </si>
  <si>
    <t>PRESTAR SERVICIOS PROFESIONALES PARA APOYAR LA LABOR DE RACIONALIZACIÓN Y/O SIMPLIFICACIÓN DE TRÁMITES DE LA CADENA DE URBANISMO Y CONSTRUCCIÓN.</t>
  </si>
  <si>
    <t>PRESTAR SERVICIOS PROFESIONALES PARA APOYAR LA LABOR DE SOPORTE A USUARIOS DE LA PLATAFORMA DE VIRTUALIZACIÓN DE TRÁMITES DE LA CADENA DE URBANISMO Y CONSTRUCCIÓN</t>
  </si>
  <si>
    <t>PRESTAR SERVICIOS PROFESIONALES PARA BRINDAR ACOMPAÑAMIENTO TÉCNICO Y APOYO INTERINSTITUCIONAL EN LA GESTIÓN DE LOS TRÁMITES DE LA CADENA DE URBANISMO Y CONSTRUCCIÓN DE LOS PROYECTOS DE VIVIENDA Y PLANES PARCIALES BAJO EL ESQUEMA DE MESA DE SOLUCIONES</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</si>
  <si>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</si>
  <si>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SERVICIOS PROFESIONALES PARA LIDERAR EL COMPONENTE DE INCLUSIÓN, INNOVACIÓN SOCIAL Y/O APROPIACIÓN DEL ESPACIO PÚBLICO EN LAS INTERVENCIONES INTEGRALES DE LA SECRETARÍA DISTRITAL DEL HÁBITAT</t>
  </si>
  <si>
    <t>PRESTAR LOS SERVICIOS PROFESIONALES CON AUTONOMÍA TÉCNICA Y ADMINISTRATIVA, PARA BRINDAR APOYO EN LA CONSOLIDACIÓN Y GESTIÓN DE LOS SISTEMAS DE INFORMACIÓN Y BASES DE DATOS QUE SON RESPONSABILIDAD DEL GRUPO DE GESTIÓN CONTRACTUAL DE LA SDHT.</t>
  </si>
  <si>
    <t>PRESTAR SERVICIOS PROFESIONALES PARA EL DESARROLLO Y SEGUIMIENTO DE LOS PROCESOS RELACIONADOS CON LA GESTIÓN TECNOLÓGICA DE LA ENTIDAD, EN EL MARCO DEL MIPG Y LOS PLANES INSTITUCIONALES.</t>
  </si>
  <si>
    <t>PRESTAR SERVICIOS PROFESIONALES PARA APOYAR LAS GESTIONES DE CONTRATACIÓN DE LAS ACCIONES ORIENTADAS A INFRAESTRUCTURA TECNOLÓGICA Y APOYO EN SEGURIDAD DIGITAL.</t>
  </si>
  <si>
    <t>PRESTAR SERVICIOS PROFESIONALES PARA LA ADMINISTRACIÓN DE LA PLATAFORMA DE OFIMÁTICA, GESTIÓN DE LA MESA DE AYUDA Y DE LOS SERVICIOS DE DIRECTORIO ACTIVO Y REPOSITORIOS DE DATOS DE LA ENTIDAD.</t>
  </si>
  <si>
    <t>PRESTAR SERVICIOS PROFESIONALES PARA BRINDAR SOPORTE TÉCNICO EN LAS ACTIVIDADES DESARROLLADAS EN EL PROCESO DE GESTIÓN TECNOLÓGICA</t>
  </si>
  <si>
    <t>PRESTAR SERVICIOS PROFESIONALES PARA REALIZAR EL ANÁLISIS, GESTIÓN Y ESTRUCTURACIÓN DE DESARROLLO SOSTENIBLE DE LOS PROYECTOS A CARGO DE LA SUBDIRECCIÓN DE GESTIÓN DEL SUELO</t>
  </si>
  <si>
    <t>PRESTAR SERVICIOS PROFESIONALES PARA VINCULAR Y REALIZAR ACOMPAÑAMIENTO A LOS PROYECTOS URBANÍSTICOS E INMOBILIARIOS QUE PUEDAN GENERAR VIVIENDA VIS Y VIP O USOS COMPLEMENTARIOS EN LA CIUDAD</t>
  </si>
  <si>
    <t>PRESTAR SERVICIOS PROFESIONALES PARA REALIZAR SEGUIMIENTO, ARTICULACIÓN Y EVALUACIÓN AL DESARROLLO Y EJECUCIÓN DE LOS INSTRUMENTOS DE PLANEACION Y GESTIÓN DE SUELO, DESARROLLADOS EN LA SECRETARIA DISTRITAL DEL HÁBITAT.</t>
  </si>
  <si>
    <t>PRESTAR SERVICIOS PROFESIONALES EN EL MARCO DEL PROCESO DE REVISIÓN, ANÁLISIS, CONSOLIDACIÓN Y TRÁMITE DE LOS REQUERIMIENTOS INTERNOS Y EXTERNOS, Y DE LOS PLANES DE MEJORAMIENTO, A CARGO DE LA SUBSECRETARIA DE GESTIÓN CORPORATIVA</t>
  </si>
  <si>
    <t>EVELYN ANDREA GIL CANO</t>
  </si>
  <si>
    <t>YULY VANESSA QUEVEDO CRUZ</t>
  </si>
  <si>
    <t>LUIS FRANCISCO FERNANDEZ PEÑA</t>
  </si>
  <si>
    <t>HERLIN MAURICIO CARDOSO</t>
  </si>
  <si>
    <t>PRESTAR SERVICIOS DE APOYO PARA LA GESTIÓN Y MANTENIMIENTO DE LAS REDES INFORMÁTICAS DE LA SDHT Y DE SOPORTE TÉCNICO DE LA INFRAESTRUCTURA TECNOLÓGICA DE LA ENTIDAD.</t>
  </si>
  <si>
    <t>PRESTAR SERVICIOS PROFESIONALES PARA LA GENERACIÓN DE CONTENIDOS AUDIOVISUALES DE LAS ACTIVIDADES, PROGRAMAS Y PROYECTOS DE LA SDHT.</t>
  </si>
  <si>
    <t>JUAN CARLOS MOLINA CASAS</t>
  </si>
  <si>
    <t>PRESTAR SERVICIOS DE APOYO A LA GESTIÓN EN EL PROCESO CONTRACTUAL EN LAS DIFERENTES ACTIVIDADES ADMINISTRATIVAS QUE SE DERIVEN EN SU ETAPA PRECONTRACTUAL, CONTRACTUAL Y POSTCONTRACTUAL.</t>
  </si>
  <si>
    <t>MAYRA MELISSA HERNANDEZ TORRES</t>
  </si>
  <si>
    <t>PRESTAR SERVICIOS PROFESIONALES PARA APOYAR EL SEGUIMIENTO, CONCILIACION Y REGISTRO CONTABLE DE LOS RECURSOS SITUADOS EN LOS DEPÓSITOS CONSTITUIDOS POR LA SDHT EN LA DIRECCIÓN DISTRITAL Y TESORERÍA, ASÍ COMO DE LOS PASIVOS CONTINGENTES.</t>
  </si>
  <si>
    <t>PRESTAR SERVICIOS PROFESIONALES PARA APOYAR LAS ACTIVIDADES DE DIAGNÓSTICO, ANÁLISIS FORMULACIÓN Y SEGUIMIENTO, DE LOS PROYECTOS Y/O PROGRAMAS ESTRATÉGICOS PRIORIZADOS, EN EL MARCO DE LA IMPLEMENTACIÓN DE LAS INTERVENCIONES DE RECUPERACIÓN DEL ESPACIO PÚBLICO PARA EL CUIDADO Y DEMÁS PROYECTOS PRIORIZADOS POR LA SECRETARÍA DISTRITAL DEL HÁBITAT.</t>
  </si>
  <si>
    <t>PRESTAR SERVICIOS PROFESIONALES DE APOYO PARA LA ORIENTACIÓN Y DESARROLLO DE LOS CRITERIOS DEL FACTOR SOCIAL POBLACIONAL Y GRUPOS DE INTERÉS PARA LA ESTRUCTURACIÓN E IMPLEMENTACIÓN DE LAS INTERVENCIONES DE MEJORAMIENTO INTEGRAL RURAL, Y LOS DEMÁS PROYECTOS PRIORIZADOS POR LA SUBDIRECCIÓN DE OPERACIONES</t>
  </si>
  <si>
    <t>PRESTAR SERVICIOS PROFESIONALES PARA LA CONSECUCIÓN ARQUITECTÓNICA, CONSTRUCTIVA, Y PRESUPUESTAL ESPECIALMENTE CON LA GENERACIÓN DE INSUMOS PLANIMÉTRICOS Y GRÁFICOS NECESARIAS PARA LA FORMULACIÓN E IMPLEMENTACIÓN DE LAS INTERVENCIONES DE BORDES, Y LOS DEMÁS PROYECTOS PRIORIZADOS POR LA SUBDIRECCIÓN DE OPERACIONES.</t>
  </si>
  <si>
    <t>PRESTAR SERVICIOS PROFESIONALES PARA APOYAR EN EL SEGUIMIENTO TÉCNICO A LOS CONTRATOS Y/O CONVENIOS PRIORIZADOS EN EL MARCO DE LAS INTERVENCIONES DE MEJORAMIENTO INTEGRAL RURAL, DE BORDES, Y LOS DEMÁS PROYECTOS PRIORIZADOS POR LA SUBDIRECCIÓN DE OPERACIONES</t>
  </si>
  <si>
    <t>DAYANA MILDRED SALAZAR MUÑOZ</t>
  </si>
  <si>
    <t>PRESTAR SERVICIOS PROFESIONALES DE CARÁCTER JURIDICO PARA SUSTANCIAR INVESTIGACIONES ADMINISTRATIVAS RELACIONADAS CON LA ENAJENACIÓN Y ARRENDAMIENTO DE VIVIENDA</t>
  </si>
  <si>
    <t>SERGIO GARCIA CARTAGENA</t>
  </si>
  <si>
    <t>PRESTAR SERVICIOS DE APOYO A LA GESTIÓN EN EL DESARROLLO DE ACTIVIDADES DE CARÁCTER ADMINISTRATIVO Y ACTUALIZACIÓN DE BASES DE DATOS RELACIONADAS CON EL CONTROL DE VIVIENDA.</t>
  </si>
  <si>
    <t>LINA ANDREA GARCIA MUNOZ</t>
  </si>
  <si>
    <t>JAVIER DE JESUS TRESPALACIOS QUINTERO</t>
  </si>
  <si>
    <t>PRESTAR SERVICIOS PROFESIONALES EN EL TRÁMITE Y SEGUIMIENTO JURÍDICO DE LAS ACTIVIDADES DEFINIDAS EN EL MARCO DE LA GESTIÓN CONTRACTUAL DE LA ENTIDAD</t>
  </si>
  <si>
    <t>PRESTAR SERVICIOS DE APOYO A LA GESTIÓN EN LOS PROCESOS ADMINISTRATIVOS DE LA SUBSECRETARIA DE GESTIÓN CORPORATIVA</t>
  </si>
  <si>
    <t>ADRIANA MARIA CRISTIANO LOPEZ</t>
  </si>
  <si>
    <t>PRESTAR SERVICIOS PROFESIONALES PARA LA ELABORACIÓN, CONSOLIDACIÓN Y PRESENTACIÓN DE INFORMES, RESPUESTAS A ENTES DE CONTROL Y DEMAS ACTIVIDADES QUE SE DERIVEN DEL SEGUIMIENTO DE LOS TRÁMITES CONTRATUALES ADELANTADOS POR LA SECRETARÍA DISTRITAL DE HÁBITAT.</t>
  </si>
  <si>
    <t>PRESTAR SERVICIOS PROFESIONALES EN EL PROCESO DE ELABORACIÓN, REVISIÓN Y ANÁLISIS DEL SECTOR Y EL SEGUIMIENTO A LA EJECUCIÓN DE LOS DIFERENTES PROCESOS DE SELECCIÓN QUE ADELANTAN LAS DEPENDENCIAS DE LA SECRETARÍA DISTRITAL DE HÁBITAT.</t>
  </si>
  <si>
    <t>PRESTAR SERVICIOS PROFESIONALES EN DERECHO PARA APOYAR EN LA REPRESENTACIÓN DE LA DEFENSA JUDICIAL Y EXTRAJUDICIAL DE LA SECRETARÍA DISTRITAL DEL HÁBITAT, ASI COMO AL COMITÉ DE CONCILIACION.</t>
  </si>
  <si>
    <t>PRESTAR SERVICIOS DE APOYO A LA GESTIÓN ADMINISTRATIVA Y LOGÍSTICA REQUERIDA PARA LA IMPLEMENTACIÓN DE LOS PROYECTOS PRIORIZADOS POR LA SUBDIRECCIÓN DE OPERACIONES DE LA SECRETARÍA DISTRITAL DEL HÁBITAT.</t>
  </si>
  <si>
    <t>PRESTAR SERVICIOS PROFESIONALES PARA LIDERAR Y CONSOLIDAR LOS PRODUCTOS TÉCNICOS DE SOPORTE REQUERIDOS PARA LA FORMULACIÓN E IMPLEMENTACIÓN DE LOS PROYECTOS PRIORIZADOS EN EL MARCO DE LA ESTRATEGIA INTEGRAL DE REVITALIZACIÓN.</t>
  </si>
  <si>
    <t>PRESTAR SERVICIOS PROFESIONALES PARA APOYAR TÉCNICAMENTE LA ESTRUCTURACIÓN E IMPLEMENTACIÓN DE LAS INTERVENCIONES DE MEJORAMIENTO INTEGRAL RURAL, Y LOS DEMÁS PROYECTOS PRIORIZADOS POR LA SUBDIRECCIÓN DE OPERACIONES.</t>
  </si>
  <si>
    <t>PRESTAR SERVICIOS PROFESIONALES PARA ESTABLECER LOS MODELOS DE GESTIÓN Y ABORDAJE SOCIAL, ASÍ COMO EL COMPONENTE PARTICIPATIVO CON LAS DISTINTAS COMUNIDADES Y/O ENTIDADES EN LA FORMULACIÓN E IMPLEMENTACIÓN DE LAS INTERVENCIONES DE BORDES, Y LOS DEMÁS PROYECTOS PRIORIZADOS POR LA SUBDIRECCIÓN DE OPERACIONES.</t>
  </si>
  <si>
    <t>PRESTAR SERVICIOS PROFESIONALES PARA APOYAR LA CONSTRUCCIÓN, REVISIÓN Y VERIFICACIÓN DE LOS ANÁLISIS AMBIENTALES Y URBANÍSTICOS NECESARIOS PARA LA FORMULACIÓN E IMPLEMENTACIÓN DE LAS ACCIONES DE ACUPUNTURA URBANA Y LOS DEMÁS PROYECTOS PRIORIZADOS POR LA SUBDIRECCIÓN DE OPERACIONES DE LA SECRETARÍA DISTRITAL DEL HÁBITAT.</t>
  </si>
  <si>
    <t>PRESTAR SERVICIOS PROFESIONALES DE APOYO EN LA ARTICULACIÓN INTERINSTITUCIONAL Y CON COMUNIDADES PARA LOS ESPACIOS DE SOCIALIZACIÓN Y COCREACIÓN DE LAS INTERVENCIONES DE RECUPERACIÓN DEL ESPACIO PÚBLICO PARA EL CUIDADO, Y DEMÁS PROYECTOS PRIORIZADOS POR LA SUBDIRECCIÓN DE OPERACIONES DE LA SECRETARÍA DISTRITAL DEL HÁBITAT.</t>
  </si>
  <si>
    <t>PRESTAR SERVICIOS PROFESIONALES PARA APOYAR TÉCNICAMENTE EN LA ELABORACIÓN DE DOCUMENTOS E INSUMOS TÉCNICOS REQUERIDOS EN TODAS LAS INTERVENCIONES DE MEJORAMIENTO INTEGRAL RURAL Y LOS DEMÁS PROYECTOS PRIORIZADOS POR LA SUBDIRECCIÓN DE OPERACIONES.</t>
  </si>
  <si>
    <t>PRESTAR LOS SERVICIOS PROFESIONALES PARA EL CUBRIMIENTO Y DIVULGACIÓN DE LAS ACTIVIDADES, PROGRAMAS Y PROYECTOS DE LA SDHT.</t>
  </si>
  <si>
    <t>PRESTAR SERVICIOS PROFESIONALES EN LOS PROCESOS ADMINISTRATIVOS Y DE SEGUIMIENTO A LA ESTRATEGIA DE COMUNICACIONES DE LA OAC.</t>
  </si>
  <si>
    <t>IVAN FELIPE JIMENEZ QUITIAN</t>
  </si>
  <si>
    <t>PRESTAR SERVICIOS PROFESIONALES EN LAS ACTIVIDADES DE ANÁLISIS, CONSOLIDACIÓN Y SEGUIMIENTO DE LA INFORMACIÓN DEL SECTOR, ASÍ COMO EN LA ELABORACIÓN DE LOS DIFERENTES DOCUMENTOS RELACIONADOS CON LA VIVIENDA, EN EL MARCO DE LA POLÍTICA DE GESTIÓN INTEGRAL DEL HÁBITAT</t>
  </si>
  <si>
    <t>PRESTAR SERVICIOS PROFESIONALES PARA ORIENTAR Y DESARROLLAR CONTENIDOS PARA LA ESTRATEGIAS PEDAGÓGICA DE LA ESCUELA DE HÁBITAT DE LA SDHT</t>
  </si>
  <si>
    <t>PRESTAR SERVICIOS TÉCNICOS PARA APOYAR LAS ACTIVIDADES RELACIONADAS CON LA PROMOCIÓN, PRODUCCIÓN DE PIEZAS COMUNICATIVAS DIGITALES Y VIRTUALIZACIÓN DE LAS ESTRATEGIAS PEDAGÓGICAS EN EL MARCO DE LA GESTIÓN DEL CONOCIMIENTO DE LA SDHT</t>
  </si>
  <si>
    <t>NELSON ANDRES HERNANDEZ ORTEGA</t>
  </si>
  <si>
    <t>PRESTAR SERVICIOS PROFESIONALES PARA LA PRODUCCIÓN, REVISIÓN, ORGANIZACIÓN Y CONSOLIDACIÓN DE LA INFORMACIÓN CARTOGRÁFICA Y EL ANÁLISIS ESPACIAL DE LOS INSTRUMENTOS DE PLANEACIÓN.</t>
  </si>
  <si>
    <t>PRESTAR SERVICIOS PROFESIONALES PARA REALIZAR ANÁLISIS Y CONSTRUCCIÓN DE LOS EXPEDIENTES PREDIALES DE LOS PREDIOS DEL BANCO DE TIERRAS, Y EN LOS TEMAS NORMATIVOS RELACIONADOS CON BOGOTÁ REGIÓN.</t>
  </si>
  <si>
    <t>PRESTAR SERVICIOS PROFESIONALES DE APOYO EN LAS ACTIVIDADES DE REVISIÓN, ORGANIZACIÓN, CONSOLIDACIÓN Y ARTICULACIÓN DE LOS TRÁMITES REQUERIDOS PARA LOS PROYECTOS DE INVERSIÓN, CONTRATACIÓN, AUDITORIAS Y RESPUESTAS A REQUERIMIENTOS DE INFORMACIÓN, EN EL MARCO DE POLÍTICA DE GESTIÓN INTEGRAL DEL HÁBITAT.</t>
  </si>
  <si>
    <t>NATALIA PALACIOS RODRIGUEZ</t>
  </si>
  <si>
    <t>PRESTAR SERVICIOS PROFESIONALES EN EL PROCESAMIENTO, ANÁLISIS Y EVALUACIÓN DE ESTUDIOS, INVESTIGACIONES QUE CONTRIBUYAN A LA GENERACIÓN DE ALTERNATIVAS DE FINANCIACIÓN EN EL MARCO DE LA POLÍTICA DE GESTIÓN INTEGRAL DEL HÁBITAT</t>
  </si>
  <si>
    <t>LAURA YADIRA ACEVEDO LOPEZ</t>
  </si>
  <si>
    <t>PRESTAR SERVICIOS PROFESIONALES EN LA GESTIÓN ADMINISTRATIVA DE LA SUBDIRECCIÓN, ASÍ COMO EN REVISIÓN, CONSOLIDACIÓN Y SEGUIMIENTO DE LA INFORMACIÓN DEL SECTOR HÁBITAT COMO INSUMO EN LA CONSOLIDACIÓN DE UN BANCO DE TIERRAS BOGOTA-REGIÓN.</t>
  </si>
  <si>
    <t>PRESTAR SERVICIOS PROFESIONALES PARA APOYAR JURÍDICAMENTE A LA SUBSECRETARÍA DE GESTIÓN CORPORATIVA</t>
  </si>
  <si>
    <t>PRESTAR SERVICIOS PROFESIONALES PARA REALIZAR EL SEGUIMIENTO, GESTIÓN Y ARTICULACIÓN DE LOS PROYECTOS PRIORIZADOS POR LA ENTIDAD, QUE HABILITEN SUELO DISPONIBLE PARA VIVIENDA VIS VIP Y USOS COMPLEMENTARIOS.</t>
  </si>
  <si>
    <t>NEIVER ABEL ORTIZ CAMELO</t>
  </si>
  <si>
    <t>PRESTAR SERVICIOS PROFESIONALES EN LA CONSTRUCCIÓN, ANÁLISIS, PROCESAMIENTO Y SEGUIMIENTO DE LAS BASES DE DATOS REQUERIDAS EN LOS PROGRAMAS IMPLEMENTADOS DENTRO DE LOS INSTRUMENTOS DE FINANCIACIÓN A CARGO DE LA SUBSECRETARÍA DE GESTIÓN FINANCIERA</t>
  </si>
  <si>
    <t>ANDREA DEL PILAR PASTRANA PEREZ</t>
  </si>
  <si>
    <t>PRESTAR SERVICIOS DE APOYO A LA GESTIÓN EN EL DESARROLLO OPERATIVO Y ADMINISTRATIVO DE LA OFICINA DE CONTROL DISCIPLINARIO INTERNO DE LA SDHT.</t>
  </si>
  <si>
    <t>JULIO GUILLERMO GARCIA URICOECHEA</t>
  </si>
  <si>
    <t>PRESTAR SERVICIOS PROFESIONALES PARA LA PROYECCIÓN Y REVISIÓN DE ASUNTOS DE INTERÉS DE LA SECRETARÍA DISTRITAL DEL HÁBITAT EN TEMAS RELACIONADOS CON LAS POLÍTICAS, PROGRAMAS, PROYECTOS E INSTRUMENTOS DE PLANEACIÓN, GESTIÓN Y FINANCIACIÓN URBANA DE COMPETENCIA DEL SECTOR</t>
  </si>
  <si>
    <t>DIANA PAOLA PUSCUE</t>
  </si>
  <si>
    <t>PRESTAR SERVICIO DE APOYO A LA GESTIÓN PARA REALIZAR ACTIVIDADES LOGÍSTICAS DEL COMPONENTE SOCIAL QUE SE IMPLEMENTA EN LOS TERRITORIOS PRIORIZADOS DE MEJORAMIENTO INTEGRAL DE BARRIOS DE LA SECRETARIA DISTRITAL DEL HÁBITAT.</t>
  </si>
  <si>
    <t>PRESTAR SERVICIOS PROFESIONALES PARA APOYAR EL DISEÑO Y EJECUCIÓN DE LAS EVALUACIONES DE LA POLÍTICAS EN EL MARCO DE LA POLÍTICA DE GESTIÓN INTEGRAL DEL HÁBITAT.</t>
  </si>
  <si>
    <t>PRESTAR SERVICIOS PROFESIONALES PARA APOYAR LA LABOR DE GEOREFERENCIACIÓN DE INFORMACIÓN CARTOGRÁFICA DE SOLUCIONES HABITACIONALES Y DEMÁS INFORMACIÓN DERIVADA DEL MEJORAMIENTO INTEGRAL DE VIVIENDAS</t>
  </si>
  <si>
    <t>PRESTAR SERVICIOS PROFESIONALES PARA APOYAR EN LOS PROCESOS PRECONTRACTUALES, CONTRACTUALES Y POSTCONTRACTUALES ADELANTADOS POR LA SUBDIRECCIÓN DE BARRIOS DE LA SECRETARÍA DISTRITAL DE HÁBITAT, ASÍ COMO LAS ACTIVIDADES QUE SE REQUIERAN DENTRO DEL SEGUIMIENTO JURÍDICO DE LOS MISMOS.</t>
  </si>
  <si>
    <t>ALEJANDRA TOBON DIAZ</t>
  </si>
  <si>
    <t>PRESTAR SERVICIOS PROFESIONALES EN DERECHO PARA APOYAR EN LA DE LA CONCEPTUALIZACIÓN, ELABORACIÓN, REVISIÓN, ACOMPAÑAMIENTO, IMPULSO Y TRÁMITE DE LAS ACTIVIDADES JURÍDICAS A CARGO DE LA SUBSECRETARÍA JURÍDICA</t>
  </si>
  <si>
    <t>PRESTAR SERVICIOS PROFESIONALES PARA APOYAR JURÍDICAMENTE LA ELABORACIÓN, REVISIÓN Y CONSOLIDACIÓN DE LOS DOCUMENTOS JURÍDICOS, CONTRACTUALES NECESARIOS PARA LA FORMULACIÓN, IMPLEMENTACIÓN, SEGUIMIENTO A LA EJECUCIÓN DE LOS PROCESOS Y LOS CONTRATOS NECESARIOS PARA LOS PROYECTOS PRIORIZADOS POR LA SUBDIRECCIÓN DE OPERACIONES DE LA SECRETARÍA DISTRITAL DEL HÁBITAT.</t>
  </si>
  <si>
    <t>PRESTAR SERVICIOS PROFESIONALES PARA EL ACOMPAÑAMIENTO EN EL SEGUIMIENTO Y ARTICULACIÓN DE LAS ACCIONES INTEGRALES NECESARIAS PARA LA ESTRUCTURACIÓN Y DESARROLLO DEL PROYECTO DE VIVIENDA NUEVA RURAL Y DE LOS DEMÁS PROYECTOS PRIORIZADOS POR LA SUBDIRECCIÓN DE OPERACIONES</t>
  </si>
  <si>
    <t>PRESTAR SERVICIOS PROFESIONALES EN EL PROCESO DE ESTRUCTURACIÓN, REVISIÓN Y SEGUIMIENTO A LOS PLANES Y PROGRAMAS DEFINIDOS EN EL MARCO DE LOS INSTRUMENTOS DE PLANEACIÓN INSTITUCIONAL Y LA ELABORACIÓN Y REPORTE DE SUS INFORMES, A CARGO DE LA SUBSECRETARIA DE GESTIÓN CORPORATIVA.</t>
  </si>
  <si>
    <t>PRESTAR SERVICIOS PROFESIONALES EN DERECHO PARA APOYAR LA REPRESENTACION Y DEFENSA JUDICIAL DE LA SECRETARIA DISTRITAL DEL HABITAT</t>
  </si>
  <si>
    <t>PRESTAR SERVICIOS DE APOYO ADMINISTRATIVO PARA LA LIQUIDACIÓN DE LAS PRESTACIONES SOCIALES, ASÍ COMO EN ACTIVIDADES DE TALENTO HUMANO DE LA SECRETARÍA DISTRITAL DE HÁBITAT.</t>
  </si>
  <si>
    <t>PRESTAR SERVICIOS DE APOYO ADMINISTRATIVO AL PROCESO DE BIENES, SERVICIOS E INFRAESTRUCTURA CON EL MANEJO Y CONTROL DEL ALMACÉN Y LOS INVENTARIOS DE LA SDHT.</t>
  </si>
  <si>
    <t>PRESTAR SERVICIOS PROFESIONALES PARA APOYAR EL SEGUIMIENTO A LOS LINEAMIENTOS TÉCNICOS DE INGENIERÍA EN LA IMPLEMENTACIÓN DEL PROYECTO PILOTO “PLAN TERRAZAS”</t>
  </si>
  <si>
    <t>LUIS HERNANDO BEJARANO</t>
  </si>
  <si>
    <t>PRESTAR SERVICIOS PROFESIONALES DE APOYO PARA ADELANTAR LOS ANÁLISIS JURÍDICOS Y LA ELABORACIÓN DE CONCEPTOS Y DOCUMENTOS NORMATIVOS EN EL MARCO DE LA ESTRUCTURACIÓN Y DESARROLLO DEL PROYECTO DE MEJORAMIENTO INTEGRAL RURAL Y DE LOS DEMÁS PROYECTOS PRIORIZADOS POR LA SUBDIRECCIÓN DE OPERACIONES.</t>
  </si>
  <si>
    <t>PRESTAR SERVICIOS PROFESIONALES EN EL SEGUIMIENTO Y EVALUACIÓN DE LA GESTIÓN ESTRATÉGICA DEL TALENTO HUMANO - PETH DE LA SECRETARÍA DISTRITAL DEL HÁBITAT</t>
  </si>
  <si>
    <t>PRESTAR SERVICIOS PROFESIONALES EN LA OFICINA DE CONTROL INTERNO DISCIPLINARIO(OCDI) PARA GARANTIZAR EL IMPULSO PROCESAL DE LOS DIFERENTES EXPEDIENTES ASIGNADOS, A TRAVES DE LA SUSTANCIACIÓN PROCESAL DE LOS MISMOS, ASI COMO LAS ACTIVIDADES DERIVADAS DE LOS PROCESOS Y PROCEDIMIENTOS PERTENECIENTES AL MIPG DE LA OCDI.</t>
  </si>
  <si>
    <t>JEANNETTE OBDULIA BECERRA LLANOS</t>
  </si>
  <si>
    <t>PRESTAR SERVICIOS DE APOYO TECNICO AL DESPACHO DE LA SECRETARÍA DISTRITAL DEL HÁBITAT PARA LAS ACTIVIDADES ADMINISTRATIVAS RELACIONADAS CON LOS REQUERIMIENTOS DE LOS ENTES QUE EJERCEN CONTROL POLÍTICO</t>
  </si>
  <si>
    <t>PRESTAR SERVICIOS PROFESIONALES PARA EL APOYO EN EL DESARROLLO E IMPLEMENTACIÓN DE LAS MODELACIONES ARQUITECTÓNICAS NECESARIAS PARA EL DIAGNÓSTICO, FORMULACIÓN E IMPLEMENTACIÓN DE LAS ACCIONES DE ACUPUNTURA URBANA Y LOS DEMÁS PROYECTOS PRIORIZADOS POR LA SUBDIRECCIÓN DE OPERACIONES DE LA SECRETARÍA DISTRITAL DEL HÁBITAT.</t>
  </si>
  <si>
    <t>PRESTAR SERVICIOS PROFESIONALES DE APOYO TÉCNICO PARA LA ELABORACIÓN DE LOS PLANOS Y DOCUMENTOS REQUERIDOS EN LA ESTRUCTURACIÓN DE LAS INTERVENCIONES DE MEJORAMIENTO INTEGRAL RURAL, Y LOS DEMÁS PROYECTOS PRIORIZADOS POR LA SUBDIRECCIÓN DE OPERACIONES.</t>
  </si>
  <si>
    <t>ZULMA PATRICIA COBOS CHICO</t>
  </si>
  <si>
    <t>PRESTAR SERVICIOS PROFESIONALES PARA APOYAR EN LA ELABORACIÓN Y DESARROLLO DE LOS CRITERIOS FINANCIEROS Y ECONÓMICOS REQUERIDOS PARA LA ESTRUCTURACIÓN E IMPLEMENTACIÓN DE LAS INTERVENCIONES DE MEJORAMIENTO INTEGRAL RURAL, Y LOS DEMÁS PROYECTOS PRIORIZADOS POR LA SUBDIRECCIÓN DE OPERACIONES.</t>
  </si>
  <si>
    <t>PRESTAR SERVICIOS PROFESIONALES DE APOYO TÉCNICO EN LAS VISITAS DE CAMPO PARA LA ELABORACIÓN Y DESARROLLO DE LOS DOCUMENTOS REQUERIDOS EN LA ESTRUCTURACIÓN E IMPLEMENTACIÓN DE LAS INTERVENCIONES DE MEJORAMIENTO INTEGRAL RURAL, Y LOS DEMÁS PROYECTOS PRIORIZADOS POR LA SUBDIRECCIÓN DE OPERACIONES.</t>
  </si>
  <si>
    <t>JOHAN MANUEL REDONDO ORTEGON</t>
  </si>
  <si>
    <t>PRESTAR SERVICIOS PROFESIONALES PARA APOYAR LA PLANEACIÓN ESTRATÉGICA, EL MODELAMIENTO Y ANÁLISIS DE INFORMACIÓN EN EL DESARROLLO DE LAS POLÍTICAS DEL SECTOR HÁBITAT.</t>
  </si>
  <si>
    <t>PRESTAR SERVICIOS PROFESIONALES PARA APOYAR LA REVISIÓN DE LOS PROCESOS CONTRACTUALES Y OTROS ACTOS JURÍDICOS DE COMPETENCIA DE LA SUBSECRETARÍA DE GESTIÓN CORPORATIVA</t>
  </si>
  <si>
    <t>PRESTAR SERVICIOS PROFESIONALES DE APOYO PARA REALIZAR ANÁLISIS ESPACIAL, DIAGNÓSTICOS PREDIALES, EVALUACIONES CATASTRALES Y LA CARTOGRAFÍA DE SOPORTE REQUERIDA EN LA ESTRUCTURACIÓN E IMPLEMENTACIÓN DE LAS INTERVENCIONES DE MEJORAMIENTO INTEGRAL RURAL Y DE LOS DEMÁS PROYECTOS PRIORIZADOS POR LA SUBDIRECCIÓN DE OPERACIONES</t>
  </si>
  <si>
    <t>PRESTAR SERVICIOS DE APOYO A LA GESTIÓN, PARA LA ORIENTACIÓN OPORTUNA A LA CIUDADANÍA SOBRE LA OFERTA INSTITUCIONAL DE LA SDHT, EN LOS CANALES DE ATENCIÓN Y EN LOS DIFERENTES ESCENARIOS DE INTERACCIÓN EN EL DISTRITO CAPITAL</t>
  </si>
  <si>
    <t>PRESTAR SERVICIOS PROFESIONALES PARA APOYAR LA LABOR INTERINSTITUCIONAL EN LA GESTIÓN DE LOS TRÁMITES DE LA CADENA DE URBANISMO Y CONSTRUCCIÓN DE LOS PROYECTOS DE VIVIENDA BAJO EL ESQUEMA DE MESA DE SOLUCIONES.</t>
  </si>
  <si>
    <t>PRESTAR SERVICIOS PROFESIONALES PARA LIDERAR LAS ESTRATEGIAS DE APROPIACIÓN DEL ESPACIO PÚBLICO EN LAS INTERVENCIONES INTEGRALES DE LA SECRETARÍA DISTRITAL DEL HÁBITAT</t>
  </si>
  <si>
    <t>PRESTAR SERVICIOS PROFESIONALES DE APOYO TÉCNICO EN EL DESARROLLO DE ACTIVIDADES TENDIENTES A LA CONFORMACIÓN DE EXPEDIENTES REQUERIDOS EN LA ESTRUCTURACIÓN DE LAS INTERVENCIONES DE MEJORAMIENTO INTEGRAL RURAL, Y LOS DEMÁS PROYECTOS PRIORIZADOS POR LA SUBDIRECCIÓN DE OPERACIONES.</t>
  </si>
  <si>
    <t>PRESTAR SERVICIOS PROFESIONALES PARA APOYAR LA ELABORACIÓN DE LAS MODELACIONES URBANAS NECESARIAS PARA EL DIAGNÓSTICO, FORMULACIÓN E IMPLEMENTACIÓN DE LAS ACCIONES DE ACUPUNTURA URBANA Y LOS DEMÁS PROYECTOS PRIORIZADOS POR LA SUBDIRECCIÓN DE OPERACIONES DE LA SECRETARÍA DISTRITAL DEL HÁBITAT</t>
  </si>
  <si>
    <t>PRESTAR SERVICIOS PROFESIONALES PARA BRINDAR SOPORTE EN LA PARAMETRIZACIÓN DEL SISTEMA DE NÓMINA, ASÍ COMO EN SU LIQUIDACIÓN</t>
  </si>
  <si>
    <t>PRESTAR SERVICIOS PROFESIONALES PARA APOYAR EL DESARROLLO DEL SISTEMA DE SEGURIDAD Y SALUD EN EL TRABAJO SG-SST Y LOS PLANES RELACIONADOS EN EL MARCO DEL PROCESO DE TALENTO HUMANO DE LA SECRETARÍA DISTRITAL DEL HÁBITAT.</t>
  </si>
  <si>
    <t>PRESTAR SERVICIOS PROFESIONALES EN DERECHO PARA APOYAR EL ESTUDIO, PROYECCIÓN Y REVISIÓN DE ACTUACIONES ADMINISTRATIVAS Y LOS CONCEPTOS JURIDICOS A CARGO DE LA SUBSECRETARÍA JURÍDICA.</t>
  </si>
  <si>
    <t>IRUNU ISABEL CAMBAR TORRES</t>
  </si>
  <si>
    <t>PRESTAR SERVICIOS PROFESIONALES DE APOYO SOCIAL EN EL TRABAJO CON COMUNIDADES RURALES ENCAMINADAS A LA ESTRUCTURACIÓN E IMPLEMENTACIÓN DE LAS INTERVENCIONES DE MEJORAMIENTO INTEGRAL RURAL, Y LOS DEMÁS PROYECTOS PRIORIZADOS POR LA SUBDIRECCIÓN DE OPERACIONES.</t>
  </si>
  <si>
    <t>PRESTAR SERVICIOS PROFESIONALES DE APOYO EN LA GESTIÓN SOCIAL Y PARTICIPATIVA TENDIENTES A LA CONFORMACIÓN DE EXPEDIENTES PARA LA ESTRUCTURACIÓN E IMPLEMENTACIÓN DE LAS INTERVENCIONES DE MEJORAMIENTO INTEGRAL RURAL, Y LOS DEMÁS PROYECTOS PRIORIZADOS POR LA SUBDIRECCIÓN DE OPERACIONES</t>
  </si>
  <si>
    <t>PRESTAR SERVICIOS PROFESIONALES PARA APOYAR LA ELABORACIÓN DE LA PLANIMETRÍA Y LA DOCUMENTACIÓN TÉCNICA NECESARIA PARA EL DIAGNÓSTICO, FORMULACIÓN E IMPLEMENTACIÓN DE LAS ACCIONES DE ACUPUNTURA URBANA Y LOS DEMÁS PROYECTOS PRIORIZADOS POR LA SUBDIRECCIÓN DE OPERACIONES DE LA SECRETARÍA DISTRITAL DEL HÁBITAT.</t>
  </si>
  <si>
    <t>PRESTAR SERVICIOS PROFESIONALES ESPECIALIZADOS PARA APOYAR JURIDICAMENTE A LA SUBDIRECCIÓN DE INVESTIGACIONES Y CONTROL DE VIVIENDA EN LAS ACTIVIDADES ORIENTADAS A LAS INVESTIGACIONES ADMINISTRATIVAS RELACIONADAS CON LA ENAJENACIÓN Y ARRENDAMIENTO DE VIVIENDA</t>
  </si>
  <si>
    <t>RAQUEL ALDANA ALVAREZ</t>
  </si>
  <si>
    <t>NELLY NIÑO ROCHA</t>
  </si>
  <si>
    <t>PRESTAR SERVICIOS PROFESIONALES A LA SUBDIRECCIÓN DE SERVICIOS PÚBLICOS PARA APOYAR LA IMPLEMENTACIÓN DE HERRAMIENTAS Y ESTRATEGIAS PEDAGÓGICAS PARA EL DESARROLLO DE PROGRAMAS DE EDUCACIÓN AMBIENTAL Y PROMOCIÓN DE MECANISMOS DE PARTICIPACIÓN CIUDADANA DEL CONTROL SOCIAL EN LA PRESTACIÓN DE SERVICIOS PÚBLICOS DOMICILIARIOS.</t>
  </si>
  <si>
    <t>PRESTAR SERVICIOS PROFESIONALES PARA APOYAR LA REALIZACIÓN DE LAS MODELACIONES URBANAS, ARQUITECTÓNICAS, Y DOCUMENTOS REQUERIDOS PARA FORMULAR E IMPLEMENTAR LAS INTERVENCIONES DE RECUPERACIÓN DEL ESPACIO PÚBLICO PARA EL CUIDADO Y DEMÁS PROYECTOS PRIORIZADOS POR LA SECRETARÍA DISTRITAL DEL HÁBITAT.</t>
  </si>
  <si>
    <t>PRESTAR SERVICIOS PROFESIONALES PARA ADELANTAR EL APOYO TÉCNICO EN LAS ACCIONES REQUERIDAS PARA LA CONFORMACIÓN DE EXPEDIENTES, ASOCIADAS A LA ESTRUCTURACIÓN Y DESARROLLO DEL PROYECTO DE MEJORAMIENTO INTEGRAL RURAL Y DE LOS DEMÁS PROYECTOS PRIORIZADOS POR LA SUBDIRECCIÓN DE OPERACIONES.</t>
  </si>
  <si>
    <t>PRESTAR SERVICIOS PROFESIONALES DE APOYO PARA ADELANTAR ACCIONES EN TORNO A LA CARACTERIZACIÓN SOCIAL, ESTRATEGIAS DE GESTIÓN Y PARTICIPACIÓN COMUNITARIA EN EL MARCO DE LA ESTRUCTURACIÓN Y DESARROLLO DEL PROYECTO DE MEJORAMIENTO INTEGRAL RURAL Y DE LOS DEMÁS PROYECTOS PRIORIZADOS POR LA SUBDIRECCIÓN DE OPERACIONES</t>
  </si>
  <si>
    <t>ANIBAL ANDRES ARAGONES ARROYAVE</t>
  </si>
  <si>
    <t>JEISSON AVILA ROJAS</t>
  </si>
  <si>
    <t>PRESTAR SERVICIOS PROFESIONALES PARA APOYAR EL SEGUIMIENTO TÉCNICO EN LAS ACTIVIDADES ASOCIADAS A LAS INTERVENCIONES EN ESPACIO PÚBLICO EJECUTADOS EN LOS TERRITORIOS PRIORIZADOS POR LA SECRETARÍA DISTRITAL DEL HÁBITAT DE BOGOTÁ.</t>
  </si>
  <si>
    <t>PRESTAR SERVICIOS PROFESIONALES EN EL ALISTAMIENTO DE INSUMOS TÉCNICOS CON EL FIN DE POSTULAR HOGARES AL SUBSIDIO DE MEJORAMIENTO DE VIVIENDA EN LA MODALIDAD DE HABITABILIDAD EN LOS TERRITORIOS PRIORIZADOS POR LA SECRETARIA DISTRITAL DEL HÁBITAT.</t>
  </si>
  <si>
    <t>PRESTAR SERVICIOS PROFESIONALES PARA BRINDAR APOYO JURÍDICO Y PRECONTRACTUAL, CONTRACTUAL Y POSTCONTRACTUAL A LA SUBDIRECCIÓN DE BARRIOS PARA LA IMPLEMENTACIÓN DE ACCIONES EN LOS TERRITORIOS PRIORIZADOS POR LA SECRETARÍA DISTRITAL DEL HÁBITAT</t>
  </si>
  <si>
    <t>HERNANDO JOSE REYES MOREA</t>
  </si>
  <si>
    <t>PRESTAR SERVICIOS PROFESIONALES PARA REALIZAR SEGUIMIENTO A LA PLANEACIÓN ESTRATÉGICA, SISTEMAS DE INFORMACIÓN FINANCIERA Y PRESUPUESTAL DE LOS PROYECTOS ESTRATÉGICOS DE LA SUBDIRECCIÓN DE OPERACIONES DE LA SECRETARÍA DISTRITAL DEL HÁBITAT.</t>
  </si>
  <si>
    <t>JUAN DIEGO CHIQUIZA NIVIA</t>
  </si>
  <si>
    <t>PRESTAR SERVICIOS PROFESIONALES EN EL SEGUIMIENTO A LAS ACTIVIDADES DEFINIDAS EN EL MARCO DE LOS PLANES DE TALENTO HUMANO</t>
  </si>
  <si>
    <t>PRESTAR LOS SERVICIOS PROFESIONALES PARA REALIZAR LAS MODELACIONES URBANÍSTICAS Y ARQUITECTÓNICAS, ASÍ COMO EL DESARROLLO GRÁFICO Y CONCEPTUAL PARA LA PRESENTACIÓN DE LOS LINEAMIENTOS DE INTERVENCIÓN, FORMULACIÓN Y SEGUIMIENTO, ACCIONES, EVALUACIÓN, GESTIÓN INTERINSTITUCIONAL Y POLÍTICAS DE ORDENAMIENTO TERRITORIAL EN LOS TERRITORIOS E INTERVENCIONES INTEGRALES DE MEJORAMIENTO DE LA SECRETARÍA DEL HÁBITAT.</t>
  </si>
  <si>
    <t>ANGIE PAOLA ALVIS GRANADA</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</si>
  <si>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</si>
  <si>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ESPECIALIZADOS PARA LA PROYECCIÓN Y REVISIÓN DE ASUNTOS DE INTERÉS DE LA SECRETARÍA DISTRITAL DEL HÁBITAT EN TEMAS RELACIONADOS CON LAS POLÍTICAS, PROGRAMAS, PROYECTOS E INSTRUMENTOS DE PLANEACIÓN, GESTIÓN Y FINANCIACIÓN URBANA DE COMPETENCIA DEL SECTOR.</t>
  </si>
  <si>
    <t>PRESTAR SERVICIOS PROFESIONALES EN LA GESTIÓN ADMINISTRATIVA DE LA SUBDIRECCIÓN DE INFORMACIÓN SECTORIAL CON COMPONENTE JURÍDICO, ASÍ COMO EN LA REVISIÓN Y SEGUIMIENTO DE LA INFORMACIÓN RELACIONADA CON LOS DIFERENTES MECANISMOS DE ARTICULACIÓN DE INSTANCIAS DE COORDINACIÓN, EN EL MARCO DE LA GESTIÓN INTEGRAL DEL SECTOR HÁBITAT.</t>
  </si>
  <si>
    <t>PRESTAR SERVICIOS PROFESIONALES PARA ADELANTAR LAS ACTIVIDADES DE ANÁLISIS DE ESTUDIOS Y EVALUACIONES DEL SECTOR HÁBITAT QUE PERMITAN LA ARTICULACIÓN DE LOS INSTRUMENTOS DE PLANEACIÓN PARA LA IMPLEMENTACIÓN DE LA POLÍTICA DE GESTIÓN INTEGRAL DEL HÁBITAT.</t>
  </si>
  <si>
    <t>PRESTAR SERVICIOS PROFESIONALES ESPECIALIZADOS PARA LA IMPLEMENTACIÓN DE INSTRUMENTOS DE GESTIÓN Y PLANIFICACIÓN DESDE EL COMPONENTE URBANÍSTICO EN EL MARCO DE LA POLÍTICA DE GESTIÓN INTEGRAL DEL HÁBITAT.</t>
  </si>
  <si>
    <t>PRESTAR SERVICIOS PROFESIONALES PARA REALIZAR EL ANÁLISIS, CARACTERIZACIÓN, DIAGNÓSTICOS URBANÍSTICOS Y ARQUITECTÓNICOS, NECESARIOS  PARA LA FORMULACIÓN E IMPLEMENTACIÓN DE LAS INTERVENCIONES DE BORDES Y LOS DEMÁS PROYECTOS PRIORIZADOS POR LA SUBDIRECCIÓN DE OPERACIONES.</t>
  </si>
  <si>
    <t>PRESTAR SERVICIOS PROFESIONALES PARA BRINDAR APOYO INTERINSTITUCIONAL EN LA GESTIÓN DE LOS TRÁMITES PARA LA INICIACIÓN DE SOLUCIONES HABITACIONALES EN EL MARCO DEL MEJORAMIENTO INTEGRAL DE LAS VIVIENDAS.</t>
  </si>
  <si>
    <t>MARISOL VELASQUEZ GALLEGO</t>
  </si>
  <si>
    <t>PRESTAR SERVICIOS PROFESIONALES PARA DESARROLLAR ACTIVIDADES SOCIALES DE SEGUIMIENTO DE LAS CONDICIONES SOCIO ECONÓMICAS DE LOS HOGARES BENEFICIARIOS DE LOS PROGRAMAS RELACIONADOS CON LA GENERACIÓN DE SOLUCIONES HABITACIONALES Y DE VIVIENDA A CARGO DE LA SUBSECRETARIA DE GESTIÓN FINANCIERA</t>
  </si>
  <si>
    <t>KENNY CATALINA GUEVARA BAQUERO</t>
  </si>
  <si>
    <t>PRESTAR SERVICIOS PROFESIONALES A LA SUBDIRECCIÓN DE SERVICIOS PÚBLICOS PARA APOYAR EL COMPONENTE AMBIENTAL EN LA IMPLEMENTACIÓN DE NUEVAS POLÍTICAS Y LAS RELACIONADAS CON EL SERVICIO PÚBLICO DE ASEO Y LA GESTIÓN DE RESIDUOS SÓLIDOS</t>
  </si>
  <si>
    <t>PRESTAR SERVICIOS PROFESIONALES PARA EL SEGUIMIENTO DE PLANES, PROGRAMAS, PROYECTOS Y POLÍTICAS DE LOS SERVICIOS PÚBLICOS DOMICILIARIOS EN EL MARCO DE LAS FUNCIONES DE LA SUBDIRECCIÓN DE SERVICIOS PÚBLICOS</t>
  </si>
  <si>
    <t>DIANA MARCELA FERNANDEZ LONDOÑO</t>
  </si>
  <si>
    <t>PRESTAR SERVICIOS PROFESIONALES PARA EL ACOMPAÑAMIENTO EN EL SEGUIMIENTO Y VERIFICACIÓN DE LAS ACCIONES INTEGRALES NECESARIAS PARA LA FORMULACIÓN E IMPLEMENTACIÓN DE LAS INTERVENCIONES DE BORDES, Y LOS DEMÁS PROYECTOS PRIORIZADOS POR LA SUBDIRECCIÓN DE OPERACIONES.</t>
  </si>
  <si>
    <t>PRESTAR SERVICIOS PROFESIONALES DE APOYO A LA SUPERVISIÓN DESDE LOS COMPONENTES TÉCNICOS, JURÍDICOS, SOCIALES, AMBIENTALES Y/O FINANCIEROS, NECESARIOS PARA LA IMPLEMENTACIÓN DE LAS INTERVENCIONES DE RECUPERACIÓN DEL ESPACIO PÚBLICO PARA EL CUIDADO, Y LOS DEMÁS PROYECTOS PRIORIZADOS POR LA SUBDIRECCIÓN DE OPERACIONES DE LA SECRETARÍA DISTRITAL DEL HÁBITAT.</t>
  </si>
  <si>
    <t>PRESTAR SERVICIOS PROFESIONALES DE APOYO EN LA CARACTERIZACIÓN POBLACIONAL Y SOCIOECONÓMICA EN LAS ÁREAS DE LAS INTERVENCIONES DE RECUPERACIÓN DEL ESPACIO PÚBLICO PARA EL CUIDADO PRIORIZADAS POR LA SUBDIRECCIÓN DE OPERACIONES DE LA SECRETARÍA DISTRITAL DEL HÁBITAT.</t>
  </si>
  <si>
    <t>ELIECER DURAN MANTILLA</t>
  </si>
  <si>
    <t>PRESTAR SERVICIOS DE APOYO A LA GESTIÓN, PARA LA ORIENTACIÓN OPORTUNA A CIUDADANOS CON NECESIDADES ESPECIALES Y/O CON DISCAPACIDAD AUDITIVA SOBRE LA OFERTA INSTITUCIONAL DE LA SDHT, EN LOS CANALES DE ATENCIÓN Y EN LOS DIFERENTES ESCENARIOS DE INTERACCIÓN EN EL DISTRITO CAPITAL</t>
  </si>
  <si>
    <t>SERGIO ANDRES HERNANDEZ GOENAGA</t>
  </si>
  <si>
    <t>PRESTAR SERVICIOS PROFESIONALES PARA LA ELABORACIÓN DE INSUMOS FÍSICO ESPACIALES , MODELACIONES URBANAS Y ARQUITECTÓNICAS, NECESARIOS PARA LA FORMULACIÓN E IMPLEMENTACIÓN DE LAS INTERVENCIONES DE BORDES, Y LOS DEMÁS PROYECTOS PRIORIZADOS POR LA SUBDIRECCIÓN DE OPERACIONES.</t>
  </si>
  <si>
    <t>CLARA MARCELA MEJIA MUNERA</t>
  </si>
  <si>
    <t>PRESTAR SERVICIOS PROFESIONALES PARA EL DESARROLLO DE ESTRATEGIAS TERRITORIALES Y/O POBLACIONALES ENFOCADAS EN EL RELACIONAMIENTO CON GRUPOS DE INTERÉS Y CIUDADANÍA EN GENERAL PARA EL FORTALECIMIENTO DEL PROCESO DE RENDICIÓN PERMANENTE DE CUENTAS, DIÁLOGOS CIUDADANOS Y FOMENTO DEL CONTROL SOCIAL DE LA SECRETARÍA DISTRITAL DEL HÁBITAT.</t>
  </si>
  <si>
    <t>PRESTAR SERVICIOS PROFESIONALES EN LA ARTICULACIÓN DEL COMPONENTE POBLACIONAL DEL ORDEN DISTRITAL Y LAS ACTIVIDADES DE SEGUIMIENTO E IMPLEMENTACIÓN DE LOS PLANES DE ACCIÓN DE LAS POLÍTICAS PÚBLICAS Y EN EL MARCO DE LA POLÍTICA DE GESTIÓN INTEGRAL DEL HÁBITAT.</t>
  </si>
  <si>
    <t>PRESTAR SERVICIOS TÉCNICOS PARA LA IMPLEMENTACIÓN DEL SISTEMA DE GESTIÓN DENTRO DE LOS DIFERENTES PROCESOS Y PROCEDIMIENTOS A CARGO DE LA SUBDIRECCIÓN DE PROGRAMAS Y PROYECTOS DE ACUERDO CON LOS LINEAMIENTOS DEL MODELO INTEGRADO DE PLANEACIÓN Y GESTIÓN</t>
  </si>
  <si>
    <t>PRESTAR SERVICIOS PROFESIONALES PARA APOYAR LA IMPLEMENTACIÓN, SEGUIMIENTO Y CERTIFICACIÓN DEL SISTEMA DE GESTIÓN AMBIENTAL BAJO LOS REQUISITOS DE LA NORMA ISO 14001:2015</t>
  </si>
  <si>
    <t>PRESTAR LOS SERVICIOS PROFESIONALES PARA APOYAR EN LA DEFINICIÓN DE ESTRATEGIAS PARA LA IMPLEMENTACIÓN DE LOS PLANES, PROGRAMAS Y PROYECTOS DE LA SUBSECRETARIA DE COORDINACIÓN OPERATIVA, ASÍ COMO EN EL SEGUIMIENTO A LA GESTIÓN INTERINSTITUCIONAL Y DEMÁS PROCESOS ADELANTADOS POR ESTA SUBSECRETARIA.</t>
  </si>
  <si>
    <t>PRESTAR SERVICIOS PROFESIONALES PARA APOYAR DESDE EL COMPONENTE TÉCNICO LAS ACTIVIDADES DE SEGUIMIENTO Y CONTROL EN EL FUNCIONAMIENTO DE LOS SISTEMAS DE ACUEDUCTO Y SANEAMIENTO EN EL DISTRITO CAPITAL.</t>
  </si>
  <si>
    <t>YIDLEN CAMILA ORDOÑEZ MORALES</t>
  </si>
  <si>
    <t>ANDRES FELIPE VILLAMIL CASTRO</t>
  </si>
  <si>
    <t>PRESTAR SERVICIOS PROFESIONALES PARA APOYAR EL SEGUIMIENTO, REGISTRO Y CONTROL DE LAS OPERACIONES PRESUPUESTALES DE LA SECRETARÍA DISTRITAL DEL HÁBITAT</t>
  </si>
  <si>
    <t>LINA MARCELA VARGAS DUQUE</t>
  </si>
  <si>
    <t>PRESTAR SERVICIOS DE APOYO A LA GESTIÓN RELACIONADA CON LA CONFORMACIÓN DE EXPEDIENTES PARA POSTULACIÓN DE HOGARES AL SUBSIDIO DE MEJORAMIENTO DE VIVIENDA EN LA MODALIDAD DE HABITABILIDAD EN LOS TERRITORIOS PRIORIZADOS POR LA SECRETARÍA DISTRITAL DEL HÁBITAT</t>
  </si>
  <si>
    <t>PRESTAR SERVICIOS PROFESIONALES PARA APOYAR LA GENERACIÓN DE CARTOGRAFÍA TEMÁTICA Y LOS ANÁLISIS GEOGRÁFICOS REQUERIDOS EN LA FORMULACIÓN Y SEGUIMIENTO DE LOS LINEAMIENTOS DE INTERVENCIÓN, GESTIÓN INTERINSTITUCIONAL Y DEMÁS PROCESOS ADELANTADOS POR LA SUBSECRETARIA DE COORDINACIÓN OPERATIVA</t>
  </si>
  <si>
    <t>PRESTAR SERVICIOS PROFESIONALES PARA APOYAR LAS ACTIVIDADES DE ARTICULACIÓN, SEGUIMIENTO, ADMINISTRACIÓN Y ACTUALIZACIÓN DE LA INFORMACIÓN DEL OBSERVATORIO DE HÁBITAT DEL DISTRITO CAPITAL, EN EL MARCO DE LA GESTIÓN DE LA INFORMACIÓN MISIONAL Y ESTRATÉGICA DEL SECTOR HÁBITAT.</t>
  </si>
  <si>
    <t>PRESTAR SERVICIOS PROFESIONALES PARA APOYAR LA ACTUALIZACIÓN DE LA INFORMACIÓN GEOGRÁFICA Y ALFANUMÉRICA, GENERACIÓN DE CARTOGRAFÍA TEMÁTICA Y ANÁLISIS GEOGRÁFICOS REQUERIDOS EN LA LEGALIZACIÓN URBANÍSTICA, REGULARIZACIÓN DE DESARROLLOS LEGALIZADOS Y DEMÁS PROCESOS ADELANTADOS POR LA SUBDIRECCIÓN DE BARRIOS DE LA SECRETARÍA DISTRITAL DEL HÁBITAT.</t>
  </si>
  <si>
    <t>PRESTAR SERVICIOS PROFESIONALES PARA APOYAR LA CONSOLIDACIÓN DE LOS LINEAMIENTOS PARA LA IMPLEMENTACIÓN DEL ENFOQUE DE GÉNERO, HACER EL SEGUIMIENTO Y MONITOREO DEL TABLERO DE CONTROL DE LAS INTERVENCIONES DE RECUPERACIÓN DEL ESPACIO PÚBLICO PARA EL CUIDADO Y LOS DEMÁS PROYECTOS PRIORIZADOS POR LA SUBDIRECCIÓN DE OPERACIONES DE LA SECRETARÍA DISTRITAL DEL HÁBITAT.</t>
  </si>
  <si>
    <t>PRESTAR SERVICIOS PROFESIONALES EN DERECHO PARA APOYAR EL DESARROLLO DE LAS ACTIVIDADES DE DIAGNÓSTICO, PROYECCIÓN Y REVISIÓN DE LINEAMIENTOS Y ESTRATEGIAS DE PREVENCIÓN DE DAÑO ANTIJURÍDICO Y DE ACTOS ADMINISTRATIVOS DE LA SECRETARÍA DISTRITAL DEL HÁBITAT.</t>
  </si>
  <si>
    <t>YUDDY REYES JIMENEZ</t>
  </si>
  <si>
    <t>MANUEL ALFONSO DURAN RIVERA</t>
  </si>
  <si>
    <t>PRESTAR SERVICIOS PROFESIONALES PARA LA PRODUCCIÓN Y DIVULGACIÓN DE CONTENIDOS DE LOS COMPONENTES DE COMUNICACIÓN DIGITAL Y COMUNITARIO DE LA SDHT</t>
  </si>
  <si>
    <t>DILMA MARIANA GARCIA ABRIL</t>
  </si>
  <si>
    <t>JAVIER FERNANDO CAICEDO MONTOYA</t>
  </si>
  <si>
    <t>YUDY JACEL ALVAREZ CAMBEROS</t>
  </si>
  <si>
    <t>PRESTAR SERVICIOS DE APOYO A LA GESTIÓN EN LAS DIFERENTES ACTIVIDADES QUE DESARROLLA LA SUBDIRECCIÓN ADMINISTRATIVA EN EL PROCESO DE GESTIÓN DE BIENES SERVICIOS E INFRAESTRUCTURA DE LA SDHT.</t>
  </si>
  <si>
    <t>ANIBAL DAVID MARIN CASTANO</t>
  </si>
  <si>
    <t>PRESTAR SERVICIOS PROFESIONALES ESPECIALIZADOS PARA LA GENERACIÓN DE CONTENIDOS RELACIONADOS CON LOS PROGRAMAS, PLANES Y PROYECTOS DE LA SDHT, PARA PÚBLICOS EXTERNOS Y MEDIOS DE COMUNICACIÓN.</t>
  </si>
  <si>
    <t>LAURA FLAVIE ZIMMERMANN</t>
  </si>
  <si>
    <t>PRESTAR SERVICIOS PROFESIONALES PARA APOYAR LA ARMONIZACIÓN DE INSTRUMENTOS Y CONTENIDOS DERIVADOS DEL PLAN MAESTRO DE HÁBITAT Y SERVICIOS PÚBLICOS, ASÍ COMO DETERMINAR LOS MECANISMOS DE SEGUIMIENTO, MONITOREO Y EVALUACIÓN.</t>
  </si>
  <si>
    <t>PRESTAR SERVICIOS PROFESIONALES PARA APOYAR LA ESTRUCTURACIÓN DE PROYECTOS A PARTIR DE LOS COMPONENTES FINANCIEROS Y ECONÓMICOS, ASÍ COMO LA CAPTURA DE VALOR DEL SUELO PARA LA ESTRUCTURACIÓN DEL BANCO REGIONAL DE TIERRAS.</t>
  </si>
  <si>
    <t>PRESTAR SERVICIOS PROFESIONALES PARA APOYAR LA CONSOLIDACIÓN, MANEJO Y ACTUALIZACIÓN DE LA INFORMACIÓN ALFANUMÉRICA Y GEOGRÁFICA DE LA BASE DE DATOS GEOGRÁFICA EMPRESARIAL DE LA SDHT, ASÍ COMO EL DESARROLLO Y ACTUALIZACIÓN DE APLICACIONES, EN EL MARCO DE LA INFORMACIÓN MISIONAL Y ESTRATÉGICA DEL SECTOR.</t>
  </si>
  <si>
    <t>PRESTAR SERVICIOS PROFESIONALES PARA APOYAR LA IMPLEMENTACION DE LAS ESTRATEGIAS DE GESTIÓN SOCIAL Y TRABAJO PARTICIPATIVO REQUERIDAS EN LA FORMULACIÓN E IMPLEMENTACIÓN DE LAS INTERVENCIONES DE LOS PROYECTOS POR LA SUBDIRECCIÓN DE OPERACIONES.</t>
  </si>
  <si>
    <t>DANIEL CAMILO GOMEZ OTALORA</t>
  </si>
  <si>
    <t>CAROLINA VALBUENA TALERO</t>
  </si>
  <si>
    <t>PRESTAR SERVICIOS PROFESIONALES PARA DESARROLLAR ACCIONES E IMPLEMENTAR ESTRATEGIAS DE COMUNICACIÓN Y CULTURA CIUDADANA DE LA SDHT.</t>
  </si>
  <si>
    <t>EDGAR GUILLERMO URRUTIA AGUIRRE</t>
  </si>
  <si>
    <t>PRESTAR LOS SERVICIOS PROFESIONALES PARA LA CREACIÓN DE CONTENIDOS DIGITALES DIRIGIDOS A LA CIUDADANÍA Y LA DIFUSIÓN DE LOS PLANES, PROGRAMAS Y PROYECTOS DE LA SDHT</t>
  </si>
  <si>
    <t>PRESTAR SERVICIOS PROFESIONALES EN EL PROCESO DE GESTIÓN DOCUMENTAL PARA APOYAR LA ELABORACIÓN Y/O ACTUALIZACIÓN DE LOS INSTRUMENTOS ARCHIVÍSTICOS DE LA SECRETARÍA DISTRITAL DEL HÁBITAT.</t>
  </si>
  <si>
    <t>PRESTAR SERVICIOS PROFESIONALES PARA EL CONTROL EN EL DESARROLLO DE PROGRAMAS CON ENFOQUE DE GÉNERO RELACIONADOS CON LA IMPLEMENTACIÓN DE NUEVAS FUENTES DE FINANCIACIÓN DEL HÁBITAT EN BOGOTÁ</t>
  </si>
  <si>
    <t>PRESTAR SERVICIOS PROFESIONALES EN EL PLANTEAMIENTO Y LA PUESTA EN MARCHA DESDE EL COMPONENTE TÉCNICO ASOCIADO A LAS INTERVENCIONES DE RECUPERACIÓN Y REVITALIZACIÓN DEL ESPACIO PÚBLICO Y DEMÁS PROYECTOS PRIORIZADOS POR LA SUBDIRECCIÓN DE OPERACIONES.</t>
  </si>
  <si>
    <t>DIANA YURLEY SOLANO MAHECHA</t>
  </si>
  <si>
    <t>PRESTAR SERVICIOS PROFESIONALES PARA REALIZAR LA PLANEACIÓN ESTRATÉGICA, EL SEGUIMIENTO Y ARTICULACIÓN INSTITUCIONAL E INTERINSTITUCIONAL, EN EL PROCESO DE GESTIÓN DE SERVICIO A LA CIUDADANÍA</t>
  </si>
  <si>
    <t>PRESTAR SERVICIOS PROFESIONALES ESPECIALIZADOS PARA EL DESARROLLO DE LAS ETAPAS DE GESTIÓN, ARTICULACIÓN Y SEGUIMIENTO A LOS PROYECTOS ESTRATÉGICOS DE LA ENTIDAD, EN EL COMPONENTE ORIENTADO A DESARROLLAR COMPETENCIAS CIUDADANAS, SOCIALES Y DE LIDERAZGO, EN EL MARCO DE LOS PLANES Y PROGRAMAS MISIONALES.</t>
  </si>
  <si>
    <t>PRESTAR SERVICIOS PROFESIONALES ESPECIALIZADOS PARA PARA APOYAR EL PROCESO DE SEGUIMIENTO Y REVISIÓN DE LOS REQUERIMIENTOS REALIZADOS POR LOS ENTES DE CONTROL, ENTIDADES, PARTICULARES Y DEMÁS, QUE REQUIERAN UN PROCESO DE REVISIÒN, GESTIÓN Y ARTICULACIÓN DE LA ENTIDAD Y QUE SE DESARROLLAN EN LA MISIONALIDAD DE LA SECRETARÍA DISTRITAL DEL HÁBITAT.</t>
  </si>
  <si>
    <t>LAURA DANIELA TORO JOVEN</t>
  </si>
  <si>
    <t>LIZETH MARGARITA BERMUDEZ DIAZ</t>
  </si>
  <si>
    <t>PRESTAR SERVICIOS PROFESIONALES EN DERECHO PARA APOYAR EN LA ESTRUCTURACIÓN Y SEGUIMIENTO DE PROYECTOS URBANOS, ACTOS ADMINISTRATIVOS Y ACTUACIONES DEL SECTOR HÁBITAT</t>
  </si>
  <si>
    <t>PRESTAR SERVICIOS DE APOYO ASISTENCIAL Y ADMINISTRATIVO PARA LA IMPLEMENTACIÓN DE PROGRAMAS ASOCIADOS A LOS INSTRUMENTOS DE FINANCIACIÓN A CARGO DE LA SUBSECRETARÍA DE GESTIÓN FINANCIERA</t>
  </si>
  <si>
    <t>PRESTAR SERVICIOS PROFESIONALES DESDE EL COMPONENTE FINANCIERO PARA ANALIZAR, REVISAR, HACER SEGUIMIENTO Y LEGALIZAR SUBSIDIOS ASOCIADOS A LOS INSTRUMENTOS DE FINANCIACIÓN DEFINIDOS POR LA SECRETARÍA DISTRITAL DEL HÁBITAT</t>
  </si>
  <si>
    <t>PRESTAR SERVICIOS PROFESIONALES PARA APOYAR LA FORMULACIÓN DEL PLAN MAESTRO DE HÁBITAT Y SERVICIOS PÚBLICOS Y LA IMPLEMENTACIÓN DE LA POLÍTICA DE SERVICIOS PÚBLICOS PARA LOGRAR EL EQUILIBRIO ENTRE LA DEMANDA DE SERVICIOS PÚBLICOS Y LA OFERTA DE ESTOS CON CALIDAD EN ÁREAS URBANAS Y RURALES</t>
  </si>
  <si>
    <t>PRESTAR SERVICIOS PROFESIONALES PARA ACOMPAÑAR DESDE EL COMPONENTE JURIDICO LAS ACTIVIDADES CONTRACTUALES QUE DESARROLLA LA SUBDIRECCIÓN DE SERVICIOS PÚBLICOS EN EL MARCO DE SUS FUNCIONES.</t>
  </si>
  <si>
    <t>HUGO ALEJANDRO LOPEZ LOPEZ</t>
  </si>
  <si>
    <t>MYRIAM BARBOSA ROSALES</t>
  </si>
  <si>
    <t>PRESTAR SERVICIOS PROFESIONALES PARA APOYAR LAS ACCIONES DE ORIENTACIÓN Y DIVULGACIÓN DE LA OFERTA DE SERVICIOS DE LA ENTIDAD, ASÍ COMO LA GESTIÓN SOCIAL DE LAS ESTRATEGIAS DE PARTICIPACIÓN PRIORIZADAS POR LA SECRETARÍA DISTRITAL DEL HÁBITAT</t>
  </si>
  <si>
    <t>PRESTAR SERVICIOS PROFESIONALES PARA APOYAR LA GESTIÓN SOCIAL DERIVADA DE LAS ACCIONES DE LA SECRETARIA DEL HÁBITAT EN LOS TERRITORIOS, TANTO EN LAS ESTRATEGIAS DE PARTICIPACIÓN COMO DE LAS ACCIONES DE ACOMPAÑAMIENTO ASOCIADAS A PROGRAMAS DE VIVIENDA.</t>
  </si>
  <si>
    <t>DARYBEL ALEJANDRA DUARTE CARMONA</t>
  </si>
  <si>
    <t>PRESTAR SERVICIOS PROFESIONALES PARA APOYAR LA EJECUCIÓN DE LAS INTERVENCIONES EN ESPACIO PÚBLICO EN EL COMPONENTE CALLES MÁGICAS LIDERADO POR LA SUBDIRECCIÓN DE PARTICIPACIÓN Y RELACIONES CON LA COMUNIDAD.</t>
  </si>
  <si>
    <t>PRESTAR SERVICIOS PROFESIONALES PARA DESARROLLAR ACTIVIDADES ASOCIADAS AL ANÁLISIS, CLASIFICACIÓN, REGISTRO Y CONCILIACIÓN CONTABLE DE LA SECRETARÍA DISTRITAL DEL HÁBITAT</t>
  </si>
  <si>
    <t>PRESTAR SERVICIOS PROFESIONALES PARA APOYAR LA LIQUIDACIÓN DE CUENTAS DE COBRO, EL REPORTE DE LA EXOGENA NACIONAL Y LA GENERACIÓN DE LOS CÓDIGOS DE BARRAS PARA CONSIGNACIÓN DE INGRESOS EN LA DIRECCIÓN DISTRITAL DE TESORERÍA</t>
  </si>
  <si>
    <t>PRESTAR SERVICIOS PROFESIONALES PARA APOYAR LA LIQUIDACIÓN DE CUENTAS DE COBRO, LA PROGRAMACIÓN DEL PAC Y LA CONCILIACIÓN CONTABLE DE PAGOS ENTRE BOGDATA Y JSP7</t>
  </si>
  <si>
    <t>DANIEL DELGADO BRAVO</t>
  </si>
  <si>
    <t>PRESTAR SERVICIOS PROFESIONALES DE SOPORTE JURÍDICO A LA SUBSECRETARIA JURÍDICA, EN TEMAS RELACIONADOS CON LA DEFENSA JUDICIAL Y EXTRAJUDICIAL DE LA SECRETARÍA DISTRITAL DEL HÁBITAT Y REALIZAR RETROALIMENTACIÓN DE LOS CASOS A LOS DEMÁS ABOGADOS</t>
  </si>
  <si>
    <t>CARLOS CESAR CASTILLA HERNANDEZ</t>
  </si>
  <si>
    <t>CATALINA CAMARGO OSPINA</t>
  </si>
  <si>
    <t>IVAN FERNANDO RODRIGUEZ</t>
  </si>
  <si>
    <t>PRESTAR SERVICIOS PROFESIONALES PARA APOYAR LA IMPLEMENTACIÓN DEL COMPONENTE SOCIAL EN EL ORDENAMIENTO TERRITORIAL, EN EL MARCO DE LA POLÍTICA DE GESTIÓN INTEGRAL DEL HÁBITAT.</t>
  </si>
  <si>
    <t>PRESTAR SERVICIOS PROFESIONALES PARA LA GESTIÓN DEL RELACIONAMIENTO INSTITUCIONAL E INTERINSTITUCIONAL CON LOS ACTORES PÚBLICOS Y PRIVADOS EN DESARROLLO DE LOS PROGRAMAS Y PROYECTOS ESTRATÉGICOS DE LA SECRETARÍA DISTRITAL DEL HÁBITAT.</t>
  </si>
  <si>
    <t>PRESTAR SERVICIOS PROFESIONALES QUE PERMITAN DESARROLLAR ACCIONES DE ACOMPAÑAMIENTO TÉCNICO PARA CONTRIBUIR EN LA MEJORA DE LA INFRAESTRUCTURA DE LOS ACUEDUCTOS COMUNITARIOS DE LOS SERVICIOS DE ACUEDUCTO Y ALCANTARILLADO</t>
  </si>
  <si>
    <t>PRESTAR SERVICIOS PROFESIONALES PARA APOYAR LA IMPLEMENTACIÓN DEL CATASTRO DE REDES EN EL DISTRITO CAPITAL, ASÍ COMO LA ARTICULACIÓN INTERINSTITUCIONAL PARA EL DESARROLLO DE INICIATIVAS RELACIONADAS CON EL SOTERRAMIENTO DE REDES, ENERGÍAS ALTERNATIVAS, PROYECTOS TIC Y EL CATASTRO DE REDES DE SERVICIOS PÚBLICOS</t>
  </si>
  <si>
    <t>CONSUELO ARIZA MAHECHA</t>
  </si>
  <si>
    <t>PRESTAR SERVICIOS DE APOYO A LA GESTIÓN PARA EL DESARROLLO DE ACTIVIDADES ASISTENCIALES Y OPERATIVAS QUE GARANTICEN EL MANEJO E INGRESO DE LA INFORMACIÓN Y LA APLICACIÓN DEL SISTEMA DE GESTIÓN DOCUMENTAL DE LA SDHT</t>
  </si>
  <si>
    <t>PRESTAR SERVICIOS PROFESIONALES PARA BRINDAR ACOMPAÑAMIENTO A LA GESTIÓN FINANCIERA EN EL SEGUIMIENTO DE PROYECTOS DE INVERSION Y DE LOS ACUEDUCTOS COMUNITARIOS DEL DISTRITO CAPITAL DE LA SUBDIRECCIÓN DE SERVICIOS PÚBLICOS</t>
  </si>
  <si>
    <t>PRESTAR SERVICIOS PROFESIONALES EN EL SEGUIMIENTO JURÍDICO, LEGAL Y CONTRACTUAL, NECESARIO PARA LA FORMULACIÓN E IMPLEMENTACIÓN DE LOS PROYECTOS A CARGO DE LA SUBDIRECCIÓN DE OPERACIONES.</t>
  </si>
  <si>
    <t>MARIA DEL CONSUELO ROMERO RESTREPO</t>
  </si>
  <si>
    <t>PRESTAR SERVICIOS PROFESIONALES PARA APOYAR LA ARTICULACIÓN, FORMULACIÓN Y SEGUIMIENTO DE TEMAS RELACIONADOS CON EL SERVICIO PÚBLICO DE ASEO Y GESTIÓN DE RESIDUOS SÓLIDOS EN EL MARCO DE LAS FUNCIONES DE LA SUBDIRECCIÓN DE SERVICIOS PÚBLICOS</t>
  </si>
  <si>
    <t>PRESTAR SERVICIOS PROFESIONALES PARA REALIZAR LA EVALUACIÓN, CONTROL Y SEGUIMIENTO DE LAS OBLIGACIONES ASOCIADAS A LOS DIFERENTES ESPACIOS DE COORDINACIÓN INTERSECTORIAL EN EL MARCO DE LAS FUNCIONES DE LA SUBDIRECCIÓN DE SERVICIOS PÚBLICOS</t>
  </si>
  <si>
    <t>PRESTACIÓN DE SERVICIOS PROFESIONALES PARA APOYAR A LA SUBDIRECCIÓN DE SERVICIOS PÚBLICOS EN LA ELABORACIÓN, IMPLEMENTACIÓN Y SEGUIMIENTO DE PLANES, ESTRATEGIAS, PROYECTOS, PROGRAMAS Y POLÍTICAS DEL SECTOR DE SERVICIOS PÚBLICOS DOMICILIARIOS EN EL DISTRITO CAPITAL QUE PERMITAN AFIANZAR LOS PROCESOS DE REGIONALIZACIÓN, SEGUIMIENTO Y MEJORA EN LA PRESTACIÓN DE ESTOS SERVICIOS</t>
  </si>
  <si>
    <t>JUAN DAVID MORALES MEJIA</t>
  </si>
  <si>
    <t>PRESTAR SERVICIOS PROFESIONALES PARA LA REALIZACIÓN DE CONTENIDOS AUDIOVISUALES Y DIGITALES DE LA SDHT</t>
  </si>
  <si>
    <t>PRESTACIÓN DE SERVICIOS PROFESIONALES COMO INGENIERO CATASTRAL PARA EL DESARROLLO DE PRODUCTOS CARTOGRAFICOS A PARTIR DEL ANÁLISIS DE LA INFORMACIÓN GEOGRÁFICA EN EL MARCO DE LOS PLANES Y PROGRAMAS DEL SECTOR HABITAT</t>
  </si>
  <si>
    <t>ELIZABETH DEL CARMEN GONZALEZ CASADIEGOS</t>
  </si>
  <si>
    <t>LILIANA VALBUENA MONROY</t>
  </si>
  <si>
    <t>PRESTAR SERVICIOS PROFESIONALES PARA APOYAR A LA SUBSECRETARIA DE COORDINACIÓN OPERATIVA EN EL SEGUIMIENTO A LOS PROYECTOS DE ORDEN ESTRATÉGICO PRIORIZADOS EN CADA UNA DE LAS SUBDIRECCIONES QUE CONFORMAN LA DEPENDENCIA.</t>
  </si>
  <si>
    <t>PRESTAR SERVICIOS DE APOYO A LA GESTIÓN A LOS PROYECTOS EN EL COMPONENTE SOCIAL Y ADMINISTRATIVO EN EL MARCO DE LAS INTERVENCIONES INTEGRALES DE LA SECRETARÍA DISTRITAL DEL HÁBITAT.</t>
  </si>
  <si>
    <t>JIMMY PAIPA ROMERO</t>
  </si>
  <si>
    <t>PRESTAR SERVICIOS PROFESIONALES EN LA SUBDIRECCIÓN ADMINISTRATIVA PARA EL CONTROL Y SEGUIMIENTO EN INVENTARIOS Y ALMACEN DE LA SDHT.</t>
  </si>
  <si>
    <t>PRESTAR SERVICIOS PROFESIONALES PARA LA ELABORACIÓN DE LAS MEMORIAS DE LA GESTIÓN ADELANTADA EN LOS DIFERENTES COMPONENTES IMPLEMENTADOS POR LA SUBSECRETARÍA DE COORDINACIÓN OPERATIVA</t>
  </si>
  <si>
    <t>MARIA CAMILA DUQUE CADAVID</t>
  </si>
  <si>
    <t>PRESTAR SUS SERVICIOS PROFESIONALES PARA IMPLEMENTAR Y HACER SEGUIMIENTO AL SISTEMA DE GESTIÓN AMBIENTAL Y AL PLAN INSTITUCIONAL DE GESTIÓN AMBIENTAL - PIGA CUMPLIENDO LOS REQUISITOS ENMARCADOS EN LA ISO 14001 Y LA NORMATIVIDAD VIGENTE, ORIENTADO A CONTRIBUIR CON LA MITIGACIÓN DE LOS IMPACTOS AMBIENTALES EN LOS PROCESOS DE LA ENTIDAD</t>
  </si>
  <si>
    <t>ANNA VALENTINA TORRES CEPEDA</t>
  </si>
  <si>
    <t>GLORIA ESPERANZA NARVAEZ TAFUR</t>
  </si>
  <si>
    <t>PRESTAR SERVICIOS PROFESIONALES A LA SUBDIRECCIÓN DE SERVICIOS PÚBLICOS PARA APOYAR JURIDICAMENTE LA FORMULACIÓN E IMPLEMENTACION DE POLÍTICAS Y PLANES DERIVADOS DEL ORDENAMIENTO TERRITORIAL</t>
  </si>
  <si>
    <t>ASTRID LOPEZ BARRERA</t>
  </si>
  <si>
    <t>PRESTAR SERVICIOS PROFESIONALES DESDE EL COMPONENTE TÉCNICO PARA APOYAR EL PROCESO DE MEJORAMIENTO DE VIVIENDA EN SU FASE DE EJECUCIÓN EN LOS TERRITORIOS PRIORIZADOS POR LA SECRETARÍA DISTRITAL HÁBITAT.</t>
  </si>
  <si>
    <t>MARIA BELARMINA PAZ OSPINA</t>
  </si>
  <si>
    <t>PRESTAR SERVICIOS DE APOYO TÉCNICO RELACIONADO CON LAS ACTIVIDADES DEL PROCESO DE GESTIÓN DOCUMENTAL, EN EL MARCO DE LOS PLANES MISIONALES E INSTITUCIONALES DE LA ENTIDAD</t>
  </si>
  <si>
    <t>CLAUDIA LEONEL CEDANO</t>
  </si>
  <si>
    <t>PRESTAR SERVICIOS PROFESIONALES A LA SUBDIRECCIÓN DE SERVICIOS PÚBLICOS PARA LA GESTIÓN FINANCIERA DEL FONDO DE SOLIDARIDAD Y REDISTRIBUCIÓN DE INGRESOS Y EL OTORGAMIENTO DE BENEFICIOS ECONÓMICOS Y TARIFARIOS DEL ORDEN DISTRITAL EN MATERIA DE SERVICIOS PÚBLCOS DOMICILIARIOS</t>
  </si>
  <si>
    <t>PRESTAR SERVICIOS PROFESIONALES PARA EL DESARROLLO DE LAS ACCIONES DE CARÁCTER ADMINISTRATIVO Y FINANCIERO, REQUERIDAS EN EL PROCESO DE REVISIÓN, ANÁLISIS, SEGUIMIENTO Y CONTROL DE LOS A PLANES Y PROGRAMAS QUE SOPORTAN LA GESTIÓN CORPORATIVA DE LA SECRETARÍA DISTRITAL DEL HÁBITAT.</t>
  </si>
  <si>
    <t>PRESTAR SERVICIOS PROFESIONALES EN EL PROCESO DE REVISIÓN Y ANÁLISIS JURÍDICO DE LOS TRÁMITES QUE SE DEBEN DESARROLLAR EN EL MARCO DE LOS PLANES Y PROCESOS A CARGO DE LA SUBSECRETARÍA DE GESTIÓN CORPORATIVA</t>
  </si>
  <si>
    <t>PRESTAR SERVICIOS PROFESIONALES PARA EL DESARROLLO Y ADMINISTRACIÓN DE TODOS LOS PRODUCTOS Y CONTENIDOS DE LA PLATAFORMA DE EDUCACIÓN VIRTUAL DE LA SDHT</t>
  </si>
  <si>
    <t>PRESTAR SERVICIOS PROFESIONALES PARA BRINDAR ASISTENCIA TÉCNICA EN LA IMPLEMENTACIÓN Y APLICACIÓN DE BENEFICIOS ECONÓMICOS EN MATERIA DE SERVICIOS PÚBLICOS DOMICILIARIOS Y EN LA GESTIÓN DEL FONDO DE SOLIDARIDAD Y REDISTRIBUCIÓN DE INGRESOS DEL DISTRITO CAPITAL</t>
  </si>
  <si>
    <t>YULEXY JUDITH VILLAMIZAR VEGA</t>
  </si>
  <si>
    <t>PRESTAR SERVICIOS PROFESIONALES PARA APOYAR LA ELABORACIÓN DE DOCUMENTOS Y DEMÁS INSUMOS JURÍDICOS REQUERIDOS PARA LA ETAPA PRECONTRACTUAL, CONTRACTUAL Y POST CONTRACTUAL DE LOS PROCESOS DE CONTRATACIÓN NECESARIOS PARA LA IMPLEMENTACIÓN DE LOS PROYECTOS A CARGO DE LA SUBDIRECCIÓN DE OPERACIONES</t>
  </si>
  <si>
    <t>PRESTAR SERVICIOS PROFESIONALES DE APOYO EN LAS ACTIVIDADES DEL COMPONENTE SOCIAL EN LA EJECUCIÓN E IMPLEMENTACIÓN DE LOS CONTRATOS PRIORIZADOS EN LAS INTERVENCIONES DE MEJORAMIENTO INTEGRAL RURAL, Y LOS DEMÁS PROYECTOS PRIORIZADOS POR LA SUBDIRECCIÓN DE OPERACIONES.</t>
  </si>
  <si>
    <t>PRESTAR SERVICIOS PROFESIONALES DESDE EL COMPONENTE URBANO Y ARQUITECTÓNICO PARA EL SEGUIMIENTO A LA FORMULACIÓN E IMPLEMENTACIÓN DE LOS PROYECTOS PRIORIZADOS POR LA SUBDIRECCIÓN DE OPERACIONES.</t>
  </si>
  <si>
    <t>JENNY GARZON TRIVIÑO</t>
  </si>
  <si>
    <t>PRESTAR SERVICIOS PROFESIONALES AL DESPACHO DE LA SUBDIRECCIÓN DE RECURSOS PÚBLICOS, EN EL SEGUIMIENTO Y GESTIÓN DE LOS COMPROMISOS ESTRATÉGICOS ASOCIADOS A LOS INSTRUMENTOS DE FINANCIACIÓN A CARGO DE LA SECRETARÍA DISTRITAL DEL HÁBITAT</t>
  </si>
  <si>
    <t>PRESTAR SERVICIOS PROFESIONALES DE APOYO JURÍDICO EN LA ESTRUCTURACIÓN E IMPLEMENTACIÓN DE LAS INTERVENCIONES DE MEJORAMIENTO INTEGRAL RURAL MEDIANTE LA VERIFICACIÓN DE CUMPLIMIENTO DE REQUISITOS DE LOS HOGARES POSTULADOS A SUBSIDIOS DE VIVIENDA RURAL, Y LOS DEMÁS PROYECTOS PRIORIZADOS POR LA SUBDIRECCIÓN DE OPERACIONES.</t>
  </si>
  <si>
    <t>PRESTAR SERVICIOS PROFESIONALES PARA APOYAR LA GESTIÓN AMBIENTAL INTEGRAL EN LA FORMULACIÓN E IMPLEMENTACIÓN DE LAS INTERVENCIONES DE VIVIENDA RURAL Y DE LOS DEMÁS PROYECTOS PRIORIZADOS POR LA SUBDIRECCIÓN DE OPERACIONES</t>
  </si>
  <si>
    <t>PRESTAR SERVICIOS DE APOYO ADMINISTRATIVO Y OPERATIVO PARA EL PROCESO DE GESTIÓN DOCUMENTAL DE CONFORMIDAD CON LOS LINEAMIENTOS ESTABLECIDOS PARA LOS SISTEMAS DE ARCHIVO Y CONSERVACIÓN DOCUMENTAL</t>
  </si>
  <si>
    <t>PRESTAR SERVICIOS PROFESIONALES PARA APOYAR EL PROCESO DE GESTIÓN DOCUMENTAL EN LO RELACIONADO CON LOS ARCHIVOS DE GESTIÓN Y ARCHIVO CENTRAL DE LA ENTIDAD</t>
  </si>
  <si>
    <t>CINDY NATALIA GUERRERO CONTRERAS</t>
  </si>
  <si>
    <t>PRESTAR SERVICIOS PROFESIONALES PARA REALIZAR EL SEGUIMIENTO, GESTIÓN Y ARTICULACIÓN DE LOS PROYECTOS MISIONALES QUE LE SEAN ASIGNADOS, ASÍ COMO SER EL ENLACE ENTRE LA SUBSECRETARÍA DE GESTIÓN CORPORATIVA Y EL DESPACHO, EN LOS TEMAS FINANCIEROS Y CONTABLES QUE CORRESPONDAN A LA INFORMACIÓN GENERADA POR LOS RESPECTIVOS PROYECTOS.</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</si>
  <si>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</si>
  <si>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SERVICIOS PROFESIONALES PARA APOYAR TECNICAMENTE LA SUSTANCIACIÓN DE LAS INVESTIGACION ES ADMINISTRATIVAS RELACIONADAS CON LA ENAJENACIÓN Y ARRENDAMIENTO DE VIVIENDA</t>
  </si>
  <si>
    <t>PRESTAR SERVICIOS TÉCNICOS DE APOYO PARA EL SEGUIMIENTO AL CUMPLIMIENTO DE ACTIVIDADES DESARROLLADAS POR LA OFICINA ASESORA DE CONTROL INTERNO DE CONFORMIDAD CON LO ESTABLECIDO EN EL PLAN ANUAL DE AUDITORIA.</t>
  </si>
  <si>
    <t>PRESTAR SERVICIOS PROFESIONALES PARA EL DESARROLLO DE LAS ACTIVIDADES DE ACOMPAÑAMIENTO, CONTROL, SEGUIMIENTO Y EVALUACIÓN RELACIONADO CON LOS PLANES, PROGRAMAS Y PROYECTOS DE INVERSIÓN, EN EL MARCO DEL MODELO INTEGRADO DE PLANEACIÓN Y GESTIÓN Y DEL PLAN ANUAL DE AUDITORÍA.</t>
  </si>
  <si>
    <t>PRESTAR SERVICIOS PROFESIONALES PARA REALIZAR LA REVISIÓN DEL COMPONENTE URBANÍSTICO QUE SE REQUIERA EN LA APLICACIÓN DE LOS INSTRUMENTOS DE PLANEACIÓN Y GESTIÓN QUE PERMITAN VIABILIZAR LOS PLANES, PROGRAMAS, Y PROYECTOS PARA LA HABILITACIÓN DEL SUELO EN EL MARCO DEL POT</t>
  </si>
  <si>
    <t>PRESTAR SERVICIOS PROFESIONALES DESARROLLO DE LAS ACTIVIDADES DE ACOMPAÑAMIENTO, CONTROL, SEGUIMIENTO Y EVALUACIÓN DE LOS COMPONENTES AMBIENTALES, PLANES DE MEJORAMIENTO INSTITUCIONAL Y ELABORACIÓN DE INFORMES EN EL MARCO DEL MODELO INTEGRADO DE PLANEACIÓN Y GESTIÓN Y DEL PLAN ANUAL DE AUDITORÍA</t>
  </si>
  <si>
    <t>PRESTAR SERVICIOS PROFESIONALES DESARROLLO DE LAS ACTIVIDADES DE ACOMPAÑAMIENTO, CONTROL, SEGUIMIENTO Y EVALUACIÓN DE LOS COMPONENTES DEFINIDOS EN LA GESTIÓN INSTITUCIONAL RELACIONADOS CON LAS AUDITORÍAS EXTERNAS DE CONTROL FISCAL, PLANES DE MEJORAMIENTO Y REQUERIMIENTOS INTERNOS EXTERNOS, EN EL MARCO DEL MODELO INTEGRADO DE PLANEACIÓN Y GESTIÓN Y DEL PLAN ANUAL DE AUDITORÍA.</t>
  </si>
  <si>
    <t>CATERINNE MILLAN NIETO</t>
  </si>
  <si>
    <t>PRESTAR SERVICIOS ASISTENCIALES Y LOGÍSTICOS PARA EL DESARROLLO DE LAS OPERACIONES ADMINISTRATIVAS EN EL MARCO DEL PROCESO DE EVALUACIÓN, ASESORÍA Y MEJORAMIENTO</t>
  </si>
  <si>
    <t>MERY LUCY VILLAMIL MUÑOZ</t>
  </si>
  <si>
    <t>PRESTAR SERVICIOS PROFESIONALES PARA BRINDAR EL APOYO JURÍDICO EN LAS ACTIVIDADES DE ACOMPAÑAMIENTO, CONTROL, SEGUIMIENTO Y EVALUACIÓN DE LA GESTIÓN INSTITUCIONAL Y VERIFICACIÓN DE LOS REQUISITOS LEGALES E INFORMES DE LEY EN EL MARCO DEL MODELO INTEGRADO DE PLANEACIÓN Y GESTIÓN Y DEL PLAN ANUAL DE AUDITORÍA.</t>
  </si>
  <si>
    <t>PRESTAR SERVICIOS PROFESIONALES DE APOYO EN LAS ACTIVIDADES DE DIAGNÓSTICO POBLACIONAL Y CARACTERIZACIÓN SOCIAL DE GRUPOS DE INTERÉS PARA LA FORMULACIÓN E IMPLEMENTACIÓN DE LAS INTERVENCIONES DE RECUPERACIÓN DEL ESPACIO PÚBLICO PARA EL CUIDADO, Y DEMÁS PROYECTOS PRIORIZADOS POR LA SUBDIRECCIÓN DE OPERACIONES DE LA SECRETARÍA DISTRITAL DEL HÁBITAT.</t>
  </si>
  <si>
    <t>PRESTAR SERVICIOS PROFESIONALES PARA EL DESARROLLO DE LAS ACTIVIDADES DE ACOMPAÑAMIENTO, CONTROL, SEGUIMIENTO Y EVALUACIÓN DE LOS COMPONENTES RELACIONADOS CON TECNOLOGÍAS DE LA INFORMACIÓN Y DE TRANSPARENCIA Y PARTICIPACIÓN CIUDADANA EN EL MARCO DEL PLAN ANUAL DE AUDITORÍAS</t>
  </si>
  <si>
    <t>PRESTAR SERVICIOS PROFESIONALES PARA EL PROCESO DE ARTICULACIÓN Y SEGUIMIENTO DE LOS PLANES, PROGRAMAS Y PROCESOS QUE SOPORTAN LA GESTIÓN CORPORATIVA EN LA SECRETARÍA DISTRITAL DEL HÁBITAT</t>
  </si>
  <si>
    <t>TIESTO SOLUCIONES SAS</t>
  </si>
  <si>
    <t>PRESTAR EL SERVICIO INTEGRAL DE ASEO Y CAFETERIA EN LAS INSTALACIONES DE LA SECRETARIA DISTRITAL DEL HÁBITAT.</t>
  </si>
  <si>
    <t>PRESTAR SERVICIOS PROFESIONALES PARA APOYAR DESDE EL COMPONENTE ADMINISTRATIVO LA PLANEACIÓN, EJECUCIÓN Y DESARROLLO DE ESPACIOS DE SOCIALIZACIÓN, PROMOCIÓN Y SENSIBILIZACIÓN DE LAS ESTRATEGIAS RELACIONADAS CON LA GESTIÓN INTEGRAL DEL HÁBITAT.</t>
  </si>
  <si>
    <t>PRESTAR SERVICIOS PROFESIONALES PARA APOYAR LA COORDINACIÓN DEL MEJORAMIENTO DE ENTORNO EN LA CIUDAD EN LAS INTERVENCIONES DE ESPACIO PÚBLICO A TRAVÉS DE ACCIONES DE MEJORAMIENTO INTEGRAL DE BARRIOS EN TERRITORIOS PRIORIZADOS POR LA SECRETARÍA DISTRITAL DEL HÁBITAT</t>
  </si>
  <si>
    <t>PAULA ALEJANDRA ABRIL VILLA</t>
  </si>
  <si>
    <t>PRESTAR LOS SERVICIOS PROFESIONALES PARA ARTICULAR Y APOYAR DE MANERA TRANSVERSAL LOS PROYECTOS A CARGO DE LA SUBSECRETARIA DE COORDINACIÓN OPERATIVA RELACIONADOS CON TEMAS DE SEGURIDAD SALUD EN EL TRABAJO Y MANEJO AMBIENTAL.</t>
  </si>
  <si>
    <t>PRESTAR SERVICIOS PROFESIONALES PARA BRINDAR APOYO EN LAS ACTIVIDADES JURÍDICAS PARA LA ESTRUCTURACIÓN Y EJECUCIÓN DE LAS ACTIVIDADES DESARROLLADAS PARA LA ASIGNACIÓN DE SUBSIDIOS DE MEJORAMIENTO DE VIVIENDA, ADELANTADOS POR LA SUBDIRECCIÓN DE BARRIOS DE LA SECRETARÍA DISTRITAL DEL HÁBITAT</t>
  </si>
  <si>
    <t>JEAN ANGARITA VASQUEZ</t>
  </si>
  <si>
    <t>PRESTAR SERVICIOS PROFESIONALES PARA LAS ACTIVIDADES INTEGRALES DE APOYO A LA SUPERVISIÓN NECESARIAS PARA LA IMPLEMENTACIÓN DE LAS ACCIONES DE ACUPUNTURA URBANA Y LOS DEMÁS PROYECTOS PRIORIZADOS POR LA SUBDIRECCIÓN DE OPERACIONES DE LA SECRETARÍA DISTRITAL DEL HÁBITAT</t>
  </si>
  <si>
    <t>PRESTAR SERVICIOS PROFESIONALES PARA REALIZAR EL SEGUIMIENTO INTEGRAL A LOS CONTRATOS Y/O CONVENIOS Y LOS DEMÁS PROYECTOS PRIORIZADOS POR LA SUBDIRECCIÓN DE OPERACIONES</t>
  </si>
  <si>
    <t>PRESTAR SERVICIOS PROFESIONALES PARA REALIZAR EL APOYO ADMINISTRATIVO Y EL SEGUIMIENTO EN EL COMPONENTE DE SEGURIDAD Y SALUD EN EL TRABAJO, EN EL MARCO DE LAS OBRAS ASOCIADAS AL PROYECTO DE MEJORAMIENTO INTEGRAL RURAL Y A LOS DEMÁS PROYECTOS PRIORIZADOS POR LA SUBDIRECCIÓN DE OPERACIONES.</t>
  </si>
  <si>
    <t>PRESTAR SERVICIOS PROFESIONALES PARA EL DESARROLLO DE ACTIVIDADES TÉCNICAS QUE PERMITAN LA EFICIENCIA EN LA OPERACIÓN PARA LA PRESTACIÓN DE LOS SERVICIOS PÚBLICOS DE ACUEDUCTO Y ALCATARILLADO EN LA ZONA RURAL DEL DISTRITO CAPITAL</t>
  </si>
  <si>
    <t>PRESTAR SERVICIOS PROFESIONALES PARA REALIZAR INFORMES DE VERIFICACIÓN DE HECHOS CON EL OBJETO DE BRINDAR SOPORTE TÉCNICO A LAS INVESTIGACIONES ADMINISTRATIVAS RELACIONADAS CON LA ENAJENACIÓN Y AREENDAMIENTO DE VIVIENDA</t>
  </si>
  <si>
    <t>PRESTAR SERVICIOS PROFESIONALES ESPECIALIZADOS EN MATERIA JURÍDICA PARA LA ESTRUCTURACIÓN, EJECUCIÓN Y SEGUIMIENTO DE LOS PROCESOS QUE SE DESARROLLAN EN EL MARCO DE LOS PLANES Y PROYECTOS A CARGO DE LA SUBSECRETARÍA DE GESTIÓN CORPORATIVA</t>
  </si>
  <si>
    <t>LUZ STELLA GUASAQUILLO</t>
  </si>
  <si>
    <t>PRESTAR SERVICIOS PROFESIONALES DE APOYO JURIDICO PARA SUSTANCIAR INVESTIGACIONES ADMINISTRATIVAS RELACIONADASCON LA ENAJENACIÓN Y ARRENDAMIENTO DE VIVIENDA</t>
  </si>
  <si>
    <t>PRESTAR SERVICIOS PROFESIONALES DE APOYO A LA GESTIÓN DE LAS ACTIVIDADES ADMINISTRATIVAS PARA LA FORMULACIÓN E IMPLEMENTACIÓN DE LOS PROYECTOS A CARGO DE LA SUBDIRECCIÓN DE OPERACIONES</t>
  </si>
  <si>
    <t>ESRI COLOMBIA SAS</t>
  </si>
  <si>
    <t>CONTRATAR LOS SERVICIOS DEL CENTRO DE CONTACTO LÍNEA 195 PARA PRESTAR LA ATENCIÓN A LA CIUDADANÍA DE LA SECRETARÍA DISTRITAL DEL HÁBITAT A TRAVÉS DEL CANAL TELEFÓNICO.</t>
  </si>
  <si>
    <t>ANDRES MAURICIO FLORIAN QUINTERO</t>
  </si>
  <si>
    <t>SOCIEDAD COLOMBIANA DE INGENIEROS</t>
  </si>
  <si>
    <t>REALIZAR EL DICTAMEN TÉCNICO PARA DETERMINAR LOS CAMBIOS MORFOLÓGICOS Y LA POSIBLE EXISTENCIA DE PROCESOS INESTABLES ANTIGUOS EN EL SEGMENTO VIAL NÚMERO CIV 1002502, Y LAS POSIBLES CAUSAS DE QUE LAS AGUAS LLUVIAS, EN EL SEGMENTO VIAL CIV 1008237, CIRCULEN POR LA SUPERFICIE DE LAS ESCALERAS.</t>
  </si>
  <si>
    <t>PRESTAR SERVICIOS PROFESIONALES PARA EL APOYO JURÍDICO Y SEGUIMIENTO DE LOS LINEAMIENTOS REQUERIDOS EN EL MARCO DE LOS PROGRAMAS Y PROYECTOS PARA LA ADQUISICIÓN DE VIVIENDA Y/O ACCESO A SOLUCIONES HABITACIONALES DEFINIDOS POR LA SECRETARÍA DISTRITAL DEL HÁBITAT</t>
  </si>
  <si>
    <t>PRESTAR SERVICIOS PROFESIONALES PARA APOYAR LAS ACTIVIDADES DE SEGUIMIENTO DE LA POLÍTICA DE GESTIÓN INTEGRAL DEL HÁBITAT, ASÍ COMO APOYAR LA FORMULACIÓN Y ADOPCIÓN DE LAS DEMÁS POLÍTICAS DEL SECTOR HÁBITAT.</t>
  </si>
  <si>
    <t>PRESTAR EL SERVICIO INTEGRAL DE EJECUCIÓN DE ACTIVIDADES DEL PROCESO DE GESTIÓN DOCUMENTAL DE LA SECRETARÍA DISTRITAL DEL HÁBITAT EN CUMPLIMIENTO DE LA LEY 594 DE 2000&lt;(&gt;,&lt;)&gt;</t>
  </si>
  <si>
    <t>PRESTAR SERVICIOS PROFESIONALES PARA APOYAR LA EJECUCIÓN DE LAS ACTIVIDADES DESARROLLADAS EN EL MARCO DEL PROCESO DE GESTIÓN DOCUMENTAL EN EL AREA DE CORRESPONDNECIA Y SEGUIMIENTO SIGA</t>
  </si>
  <si>
    <t>PRESTAR SERVICIOS PROFESIONALES DE APOYO JURIDICO PARA SUSTANCIAR I N VE S T I G A C I O N E S ADMINISTRATIVAS RELACIONADAS CON LA ENAJENACIÓN Y ARRENDAMIENTO DE VIVIENDA</t>
  </si>
  <si>
    <t>PRESTAR SERVICIOS DE APOYO A LA GESTIÓN DOCUMENTAL EN LA CONFORMACIÓN DE EXPEDIENTES PARA POSTULACIÓN DE HOGARES AL SUBSIDIO DE MEJORAMIENTO DE VIVIENDA EN LA MODALIDAD DE HABITABILIDAD EN LOS TERRITORIOS PRIORIZADOS POR LA SECRETARÍA DISTRITAL DEL HÁBITAT</t>
  </si>
  <si>
    <t>YULY ANGELICA LOZANO GUARNIZO</t>
  </si>
  <si>
    <t>PRESTAR SERVICIOS PROFESIONALES PARA DESARROLLAR LA ESTRUCTURACIÓN DEL COMPONENTE SOCIAL EN LOS EXPEDIENTES PARA LA POSTULACIÓN DE HOGARES AL SUBSIDIO DE MEJORAMIENTO DE VIVIENDA EN LA MODALIDAD DE HABITABILIDAD EN LOS TERRITORIOS PRIORIZADOS POR LA SECRETARÍA DISTRITAL DEL HÁBITAT</t>
  </si>
  <si>
    <t>ANGELA MARIA AGUIRRE VALENCIA</t>
  </si>
  <si>
    <t>PRESTAR SERVICIOS PROFESIONALES EN LA ESTRUCTURACIÓN, SEGUIMIENTO Y CONTROL ADMINISTRATIVO Y FINANCIERO DE LOS PROCESOS QUE SE DESARROLLAN EN EL MARCO DE LOS PLANES Y PROYECTOS A CARGO DE LA SUBSECRETARÍA DE GESTIÓN CORPORATIVA</t>
  </si>
  <si>
    <t>PRESTAR LOS SERVICIOS PROFESIONALES PARA APOYAR EL DESARROLLO DE LAS ACCIONES Y LINEAMIENTOS QUE SE IMPLEMENTEN EN EL MARCO DEL PROGRAMA DE GESTIÓN DOCUMENTAL.</t>
  </si>
  <si>
    <t>PRESTAR SERVICIOS PROFESIONALES PARA EL DESARROLLO DE ACTIVIDADES QUE GARANTICEN EL ACOMPAÑAMIENTO JURÍDICO EN LA IMPLEMENTACIÓN DE PLANES, PROGRAMAS Y POLÍTICAS RELACIONADAS CON LA PRESTACIÓN DE LOS SERVICIOS PÚBLICOS EN BOGOTÁ Y LA REGIÓN</t>
  </si>
  <si>
    <t>DIANA PATRICIA PEÑA MUÑOZ</t>
  </si>
  <si>
    <t>DIANA JASLEYDY DUITAMA CASTAÑEDA</t>
  </si>
  <si>
    <t>PRESTAR SERVICIOS PROFESIONALES PARA LA GESTIÓN Y ARTICULACIÓN INTERINSTITUCIONAL REQUERIDA EN EL PROCESO DE ORIENTACIÓN A LA CIUDADANÍA SOBRE LA OFERTA INSTITUCIONAL, A TRAVÉS DE LOS CANALES Y LOS PUNTOS DE ATENCIÓN ESTABLECIDOS POR LA SECRETARÍA DISTRITAL DEL HÁBITAT</t>
  </si>
  <si>
    <t>ARNOLD EDUARDO CONTA MARTINEZ</t>
  </si>
  <si>
    <t>JULIAN GUILLERMO CASTRO ESPINOSA</t>
  </si>
  <si>
    <t>PRESTAR SERVICIOS PROFESIONALES PARA APOYAR A LA SUBDIRECCIÓN DE SERVICIOS PÚBLICOS Y LA SUBSECRETARIA DE PLANEACIÓN Y POLITICA EN EL SEGUIMIENTO Y REVISIÓN JURÍDICA DE LAS SOLICITUDES, RESPUESTAS, PRODUCTOS, DOCUMENTOS, ACTOS ADMINISTRATIVOS Y DEMAS NECESIDADES JURÍDICAS EN MATERIA DE SERVICIOS PÚBLICOS Y GESTIÓN INTEGRAL DEL HABITAT</t>
  </si>
  <si>
    <t>FELIPE IBANEZ CARDENAS</t>
  </si>
  <si>
    <t>PRESTAR SERVICIOS PROFESIONALES PARA LA ELABORACIÓN DE CARTOGRAFÍAS, ANÁLISIS ESPACIALES Y CATASTRALES DE SOPORTE NECESARIOS PARA LA FORMULACIÓN E IMPLEMENTACIÓN DE LA ESTRATEGIA INTEGRAL DE REVITALIZACIÓN, Y LOS DEMÁS PROYECTOS PRIORIZADOS POR LA SUBDIRECCIÓN DE  OPERACIONES.</t>
  </si>
  <si>
    <t>DANIELA LUQUE OVALLE</t>
  </si>
  <si>
    <t>PRESTAR SERVICIOS PROFESIONALES DE APOYO PARA LA EJECUCIÓN DE LA METODOLOGÍA DE PARTICIPACIÓN COMUNITARIA IMPLEMENTADA EN LAS INTERVENCIONES REALIZADAS EN LOS PROYECTOS PRIORIZADOS POR LA SUBDIRECCIÓN DE OPERACIONES</t>
  </si>
  <si>
    <t>PRESTAR SERVICIOS PROFESIONALES PARA APOYAR LA CARACTERIZACIÓN DE LOS USOS DEL SUELO RURAL, LA ELABORACIÓN DE LOS ANÁLISIS GEOESPACIALES, PREDIALES Y PROCESAMIENTO DE INFORMACIÓN ALFANUMÉRICA QUE SON NECESARIOS PARA LA ESTRUCTURACIÓN E IMPLEMENTACIÓN DE LAS INTERVENCIONES DE VIVIENDA NUEVA RURAL Y LOS DEMÁS PROYECTOS PRIORIZADOS POR LA SUBDIRECCIÓN DE OPERACIONES</t>
  </si>
  <si>
    <t>PRESTAR SERVICIOS PROFESIONALES PARA APOYAR LA FORMULACIÓN DE LOS COMPONENTES URBANO, SOCIAL, NORMATIVO, ECONÓMICO Y AMBIENTAL REQUERIDOS EN LA GESTIÓN E IMPLEMENTACIÓN DE LOS PROYECTOS DE REVITALIZACIÓN URBANA PRIORIZADOS POR LA SUBDIRECCIÓN DE OPERACIONES.</t>
  </si>
  <si>
    <t>JUAN NICOLAS SUAREZ MANOSALVA</t>
  </si>
  <si>
    <t>PRESTAR SERVICIOS PROFESIONALES PARA REALIZAR EL ACOMPAÑAMIENTO, ANÁLISIS Y CARACTERIZACIÓN QUE SE REQUIERA A PARTIR DE LA FORMULACIÓN O IMPLEMENTACIÓN DE LOS INSTRUMENTOS DE PLANEACIÓN Y GESTIÓN EN RESPONSABILIDAD DE LA SUBDIRECCIÓN.</t>
  </si>
  <si>
    <t>PRESTAR SERVICIOS PROFESIONALES PARA REALIZAR EL ANÁLISIS Y DESARROLLO DE LOS MODELOS DEL COMPONENTE URBANISTICO PARA LOS PROYECTOS ESTRATEGICOS QUE INVOLUCREN LA HABILITACIÓN DE SUELO PARA VIVIENDA VIS/VIP, Y USOS COMPLEMENTARIOS</t>
  </si>
  <si>
    <t>PRESTAR SERVICIOS PROFESIONALES PARA APOYAR JURIDICAMENTE LAS ACTIVIDADES ORIENTADAS AL CONTROL DE PROYECTOS DE ENAJENACIÓN DE VIVIENDA</t>
  </si>
  <si>
    <t>PRESTAR SERVICIOS PROFESIONALES DE APOYO Y SEGUIMIENTO A LOS ANÁLISIS CARTOGRÁFICOS, CATASTRALES, PREDIALES Y ESPACIALES DE SOPORTE NECESARIOS PARA LA FORMULACIÓN E IMPLEMENTACIÓN DE LOS PROYECTOS PRIORIZADOS POR LA SUBDIRECCIÓN DE OPERACIONES.</t>
  </si>
  <si>
    <t>JORGE ANDRES PACHON GOMEZ</t>
  </si>
  <si>
    <t>PRESTAR SERVICIOS PROFESIONALES ESPECIALIZADOS PARA APOYAR EL PROCESO DE TECNOLOGÍAS DE INFORMACIÓN Y COMUNICACIONES TICS DE LA SDHT.</t>
  </si>
  <si>
    <t>JOAN RENE CARVAJAL RAMIREZ</t>
  </si>
  <si>
    <t>MARIA PAULA ROJAS BETANCOURT</t>
  </si>
  <si>
    <t>FABIO DAVID SANCHEZ DURAN</t>
  </si>
  <si>
    <t>PRESTAR SERVICIOS DE APOYO TÉCNICO EN EL PROCESO DE GESTIÓN DOCUMENTAL DE LA ENTIDAD</t>
  </si>
  <si>
    <t>LUZ JANETH CASTRO POLANCO</t>
  </si>
  <si>
    <t>PRESTAR LOS SERVICIOS PROFESIONALES PARA APOYAR LA SOCIALIZACIÓN E IMPLEMENTACIÓN DE LA ESTRATEGIA PARTICIPATIVA DEL PROCESO DE FORMULACIÓN Y SEGUIMIENTO DE LOS PLANES DE ACCIÓN DE MEJORAMIENTO INTEGRAL DE LOS 8 TERRITORIOS PRIORIZADOS POR LA SECRETARÍA DISTRITAL DEL HÁBITAT</t>
  </si>
  <si>
    <t>PRESTAR SERVICIOS PROFESIONALES PARA BRINDAR INSUMOS JURÍDICO - NORMATIVOS Y APOYAR PROCESOS PRECONTRACTUALES, CONTRACTUALES Y POSTCONTRACTUALES PARA LA IMPLEMENTACIÓN DEL PROYECTO PILOTO “PLAN TERRAZAS” Y DEMÁS PROCESOS ADELANTADOS POR LA SUBDIRECCIÓN DE BARRIOS DE LA SECRETARÍA DISTRITAL DE HÁBITAT</t>
  </si>
  <si>
    <t>PRESTAR SERVICIOS PROFESIONALES PARA APOYAR LA OPTIMIZACIÓN DE PROCESOS GEOESPACIALES, GENERACIÓN DE CARTOGRAFÍA TEMÁTICA Y ANÁLISIS GEOGRÁFICOS REQUERIDOS EN LA LEGALIZACIÓN URBANÍSTICA, REGULARIZACIÓN DE DESARROLLOS LEGALIZADOS Y DEMÁS PROCESOS ADELANTADOS POR LA SUBDIRECCIÓN DE BARRIOS DE LA SECRETARÍA DISTRITAL DEL HÁBITAT.</t>
  </si>
  <si>
    <t>NOVA SISTEMAS LTDA</t>
  </si>
  <si>
    <t>PRESTAR SERVICIOS PROFESIONALES A LA SUBSECRETARÍA DE INSPECCIÓN VIGILANCIA Y CONTROL EN LA REVISIÓN Y ANÁLISIS, DE LA FUNCIONABILIDAD Y MEJORA DE LA HERRAMIENTA SIVIDIC DE LA SECRETRIA DEL HÁBITAT</t>
  </si>
  <si>
    <t>BPM CONSULTING LTDA BUSINESS PROCESS MAN AGEMENT CONSULTING LTDA</t>
  </si>
  <si>
    <t>CONTRATAR LOS SERVICIOS DE BPO A TRAVÉS DE UN CALL CENTER, PARA PROPORCIONAR INFORMACIÓN ACERCA DE LOS SERVICIOS FINANCIEROS QUE OFRECE LA SUBSECRETARÍA DE GESTIÓN FINANCIERA PARA LA ADQUISICIÓN DE VIVIENDA Y/O ACCESO A SOLUCIONES HABITACIONALES.</t>
  </si>
  <si>
    <t>LUISA FERNANDA ORJUELA OCAMPO</t>
  </si>
  <si>
    <t>PRESTAR SERVICIOS PROFESIONALES PARA APOYAR EL PROCESAMIENTO Y LA GESTIÓN DE LA INFORMACIÓN EN LA IMPLEMENTACIÓN Y SEGUIMIENTO DE LA POLÍTICA PÚBLICA DE SERVICIOS PÚBLICOS, ASÍ COMO EN LOS DEMAS PLANES Y POLITICAS QUE ADELANTE LA SUBDIRECCIÓN DE SERVICIOS PÚBLICOS</t>
  </si>
  <si>
    <t>PRESTAR SERVICIOS PROFESIONALES PARA BRINDAR ACOMPAÑAMIENTO ORGANIZACIONAL A LOS ACUEDUCTOS COMUNITARIOS EN EL PROCESO DE FORMALIZACIÓN Y APOYAR LAS ACCIONES PARA EL SEGUIMIENTO DE LOS MECANISMOS DE ATENCIÓN A LOS USUARIOS DE LOS SERVICIOS PÚBLICOS DOMICILIARIOS EN EL DISTRITO CAPITAL Y EL PROCEDIMIENTO DE VALIDACIÓN Y VERIFICACIÓN DE LAS CUENTAS DEL FSRI</t>
  </si>
  <si>
    <t>SIRLY EDELIS CASTRO TUIRAN</t>
  </si>
  <si>
    <t>PRESTAR SERVICIOS PROFESIONALES PARA LA IMPLEMENTACIÓN Y SEGUIMIENTO DE LA POLÍTICA PÚBLICA DE SERVICIOS PÚBLICOS, ASÍ COMO LA FORMULACIÓN Y EL SEGUIMIENTO A LOS PLANES FORMULADOS POR LA SUBDIRECCIÓN DE SERVICIOS PÚBLICOS</t>
  </si>
  <si>
    <t>JUAN FELIPE AGUDELO GUTIERREZ</t>
  </si>
  <si>
    <t>PRESTAR SERVICIOS PROFESIONALES PARA EL ACOMPAÑAMIENTO ADMINISTRATIVO Y JURÍDICO, ASÍ COMO APOYAR EL SEGUIMIENTO DE LAS ACTIVIDADES ASOCIADAS CON LA ESTRUCTURACIÓN Y GESTIÓN DE PROGRAMAS Y ESTRATEGIAS DE LAS NUEVAS FUENTES DE FINANCIACIÓN PARA LA GESTIÓN DEL HÁBITAT</t>
  </si>
  <si>
    <t>PRESTAR SERVICIOS PROFESIONALES PARA LA PRODUCCIÓN Y DIVULGACION DE CONTENIDO PARA MEDIOS COMUNITARIOS, SOBRE LAS ACCIONES, PROGRAMAS Y PROYECTOS DE LA SDHT</t>
  </si>
  <si>
    <t>PRESTAR SERVICIOS PROFESIONALES PARA APOYAR LA CONSTRUCCIÓN, REVISIÓN Y VERIFICACIÓN DE LOS ANÁLISIS AMBIENTALES Y URBANÍSTICOS NECESARIOS PARA LA FORMULACIÓN E IMPLEMENTACIÓN DE LAS INTERVENCIONES DE RECUPERACIÓN DEL ESPACIO PÚBLICO PARA EL CUIDADO Y LOS DEMÁS PROYECTOS PRIORIZADOS POR LA SUBDIRECCIÓN DE OPERACIONES DE LA SECRETARÍA DISTRITAL DEL HÁBITAT.</t>
  </si>
  <si>
    <t>LEIDY AGATHA ROSSIASCO VELASQUEZ</t>
  </si>
  <si>
    <t>PRESTAR SERVICIOS PROFESIONALES PARA DESARROLLAR ACTIVIDADES SOCIALES DE ACOMPAÑAMIENTO A LOS HOGARES EN EL MARCO DE LOS PROYECTOS DE VIVIENDA GESTIONADOS POR LA SECRETARÍA DISTRITAL DEL HÁBITAT</t>
  </si>
  <si>
    <t>PRESTAR SERVICIOS PROFESIONALES PARA REALIZAR LA GESTIÓN JURÍDICA DE LAS ACTUACIONES ADMINISTRATIVAS RELACIONADAS A LOS INSTRUMENTOS DE FINANCIACIÓN A CARGO DE LA SDHT</t>
  </si>
  <si>
    <t>PRESTAR SERVICIOS PROFESIONALES PARA LA FORMULACIÓN, IMPLEMENTACIÓN Y SEGUIMIENTO A LOS PROCESOS DE PARTICIPACIÓN Y GESTIÓN INTERINSTITUCIONAL EN TERRITORIOS PRIORIZADOS POR LA ESTRATEGIA INTEGRAL DE REVITALIZACIÓN, Y LOS DEMÁS PROYECTOS PRIORIZADOS POR LA SUBDIRECCIÓN DE OPERACIONES.</t>
  </si>
  <si>
    <t>MATEO SEBASTIAN PIÑEROS BERNAL</t>
  </si>
  <si>
    <t>DIANA JACKELINE RODRIGUEZ GONZALEZ</t>
  </si>
  <si>
    <t>PRESTAR SERVICIOS PROFESIONALES PARA LA IMPLEMENTACIÓN, FORMULACIÓN, MANTENIMIENTO Y SOPORTE DE LOS SISTEMAS DE INFORMACIÓN REQUERIDOS PARA LA OPERACIÓN DE LOS INSTRUMENTOS DE FINANCIACIÓN DEFINIDOS POR LA SUBSECRETARÍA DE GESTIÓN FINANCIERA</t>
  </si>
  <si>
    <t>PRESTAR SERVICIOS PROFESIONALES PARA APOYAR LOS PROCESOS ADMINISTRATIVOS DESIGNADOS EN EL MARCO DEL SEGUIMIENTO A LAS INTERVENCIONES PRIORIZADAS DE LA SUBSECRETARIA DE COORDINACIÓN OPERATIVA.</t>
  </si>
  <si>
    <t>PRESTAR SERVICIOS PROFESIONALES PARA APOYAR EL PROCEDIMIENTO DE VALIDACIÓN Y VERIFICACIÓN DE CUENTAS DEL FONDO DE SOLIDARIDAD Y REDISTRIBUCIÓN DE INGRESOS - FSRI Y DEL RECONOCIMIENTO DE BENEFICIOS ECONÓMICOS Y TARIFARIOS EN MATERIA DE SERVICIOS PÚBLICOS DOMICILIARIOS, ASÍ COMO EN EL REPORTE Y ELABORACIÓN DE INFORMES EN ESTA MATERIA</t>
  </si>
  <si>
    <t>PRESTAR SERVICIOS PROFESIONALES PARA APOYAR LA GESTIÓN SOCIAL Y COMUNITARIA DE LAS ACTIVIDADES DESARROLLADAS POR LA SUBDIRECCIÓN DE SERVICIOS PÚBLICOS EN EL DISTRITO CAPITAL</t>
  </si>
  <si>
    <t>PRESTAR SERVICIOS PROFESIONALES PARA APOYAR DESDE EL COMPONENTE TÉCNICO LA IMPLEMENTACIÓN Y ARTICULACIÓN DE PROGRAMAS, PROYECTOS E INSTRUMENTOS PARA EL FORTALECIMIENTO DE LOS PRESTADORES DE LOS SERVICIOS PÚBLICOS DOMICILIARIOS DE ACUEDUCTO Y ALCANTARILLADO EN EL ÁREA URBANA Y RURAL DEL DISTRITO CAPITAL</t>
  </si>
  <si>
    <t>PRESTAR APOYO TÉCNICO EN EL SEGUIMIENTO DE LAS ACTIVIDADES REQUERIDAS PARA LA IMPLEMENTACIÓN DE LAS INTERVENCIONES DE BORDES, Y LOS DEMÁS PROYECTOS PRIORIZADOS POR LA SUBDIRECCIÓN DE OPERACIONES.</t>
  </si>
  <si>
    <t>MONICA MARIA MARQUINEZ RAMIREZ</t>
  </si>
  <si>
    <t>PRESTAR SERVICIOS PROFESIONALES DE APOYO TÉCNICO Y ADMINISTRATIVO PARA EL ANÁLISIS, CARACTERIZACIÓN, DIAGNÓSTICO EN LOS TERRITORIOS RURALES PARA LA FORMULACIÓN E IMPLEMENTACIÓN Y DESARROLLO DE LOS PROYECTOS PRIORIZADOS.</t>
  </si>
  <si>
    <t>PRESTAR SERVICIOS PROFESIONALES ESPECIALIZADOS PARA BRINDAR ACOMPAÑAMIENTO JURÍDICO EN EL ANÁLISIS, CONTROL Y SEGUIMIENTO DE LOS DIFERENTES PROCESOS Y PROCEDIMIENTOS CONTRACTUALES QUE ADELANTE LA SDHT EN CADA UNA DE SUS ETAPAS</t>
  </si>
  <si>
    <t>YISELY BALCARCER MARRUGO</t>
  </si>
  <si>
    <t>PRESTAR SERVICIOS PROFESIONALES CON EL FIN DE REALIZAR ACTIVIDADES NECESARIAS EN LA ESTRUCTURACIÓN Y GESTIÓN DE LOS PROGRAMAS DE LA SECRETARÍA DISTRITAL DEL HÁBITAT</t>
  </si>
  <si>
    <t>LUCAS SEBASTIAN GOMEZ GARCIA</t>
  </si>
  <si>
    <t>PRESTAR SERVICIOS PROFESIONALES PARA APOYAR A LA SUBSECRETARÍA DE PLANEACIÓN Y POLÍTICA EN LAS ACTIVIDADES RELACIONADAS CON EL ANÁLISIS, SEGUIMIENTO Y EVALUACIÓN DE LAS POLÍTICAS PÚBLICAS, PROGRAMAS Y ESTRATEGIAS FORMULADAS POR LA ENTIDAD Y EL SECTOR HÁBITAT.</t>
  </si>
  <si>
    <t>PRESTAR SERVICIOS PROFESIONALES EN LAS ACTIVIDADES DE ESTANDARIZACIÓN, CONSOLIDACIÓN Y ACTUALIZACIÓN DE LA INFORMACIÓN GEOGRÁFICA, ALFANUMÉRICA Y CARTOGRÁFICA, EN EL MARCO DE LA INFORMACIÓN MISIONAL Y ESTRATÉGICA DEL SECTOR.</t>
  </si>
  <si>
    <t>PRESTAR SERVICIOS PROFESIONALES PARA REALIZAR EL ACOMPAÑAMIENTO Y SEGUIMIENTO A LA FORMULACION Y/O DESARROLLO DE PROYECTOS URBANÍSTICOS E INMOBILIARIOS DE LA CIUDAD QUE PROMUEVAN LA GENERACIÓN DE SOLUCIONES HABITACIONALES.</t>
  </si>
  <si>
    <t>JAVIER ENRIQUE MENDOZA MORA</t>
  </si>
  <si>
    <t>PRESTAR SUS SERVICIOS PROFESIONALES AL PROCESO DE GESTIÓN DOCUMENTAL PARA LA ELABORACIÓN Y/O ACTUALIZACIÓN DE LOS INSTRUMENTOS ARCHIVÍSTICOS DE LA SECRETARÍA DISTRITAL DEL HÁBITAT</t>
  </si>
  <si>
    <t>AROMAS DE LA VIDA</t>
  </si>
  <si>
    <t>PRESTAR SERVICIOS INTEGRALES DE HIGIENE Y BIOSEGURIDAD PARA LAS BATERÍAS SANITARIAS DE LA SECRETARÍA DISTRITAL DEL HÁBITAT.</t>
  </si>
  <si>
    <t>PRESTAR SERVICIOS PROFESIONALES PARA APOYAR LA COORDINACIÓN DE LAS ACTIVIDADES TÉCNICAS, SOCIALES Y DE GESTIÓN REQUERIDAS PARA LA ETAPA DE ESTUDIOS PRELIMINARES EN LOS TERRITORIOS SUSCEPTIBLES DE SER LEGALIZADOS.</t>
  </si>
  <si>
    <t>UNIÓN TEMPORAL SOLUCIONES AVANZADAS DE CONECTIVIDAD AZTECA - CENTURYLINK</t>
  </si>
  <si>
    <t>UNION TEMPORAL ALIANZA TRANSACCIONAL</t>
  </si>
  <si>
    <t>PRESTAR EL SERVICIO DE TRANSPORTE TERRESTRE AUTOMOTOR ESPECIAL, INCLUIDOS TODOS LOS GASTOS INHERENTES AL MISMO.OC.107803</t>
  </si>
  <si>
    <t>PRESTAR EL SERVICIO DE TRANSPORTE TERRESTRE AUTOMOTOR ESPECIAL, INCLUIDOS TODOS LOS GASTOS INHERENTES AL MISMO.OC.107820</t>
  </si>
  <si>
    <t>PRESTAR SERVICIOS PROFESIONALES PARA APOYAR LA COORDINACIÓN DE LAS ACTIVIDADES TÉCNICAS, SOCIALES Y DE GESTIÓN REQUERIDAS PARA LA ETAPA DE ESTUDIOS PRELIMINARES DEL INSTRUMENTO DE REGULARIZACIÓN O FORMALIZACIÓN URBANÍSTICA.</t>
  </si>
  <si>
    <t>PRESTAR SERVICIOS PROFESIONALES PARA LA FORMULACIÓN E IMPLEMENTACIÓN DE LA ESTRATEGIA INTEGRAL DE REVITALIZACIÓN A PARTIR DEL ANÁLISIS DE INSTRUMENTOS DE ORDENAMIENTO Y DE LA ELABORACIÓN DE SOPORTES JURÍDICOS Y NORMATIVOS REQUERIDOS POR LOS PROYECTOS PRIORIZADOS POR LA SUBDIRECCIÓN DE OPERACIONES.</t>
  </si>
  <si>
    <t>PRESTAR SERVICIOS PROFESIONALES EN LA SUBDIRECCIÓN ADMINISTRATIVA PARA LIDERAR EL PROCESO DE BIENES, SERVICIOS E INFRAESTRUCTURA DE LA SDHT, CONFORME A LOS PROCEDIMIENTOS, PROTOCOLOS, RIESGOS Y PLAN ANUAL DE ADQUISICIONES DE LA SDHT.</t>
  </si>
  <si>
    <t>PRESTAR SERVICIOS DE APOYO ADMINISTRATIVO Y LOGÍSTICO EN LAS ACTIVIDADES A CARGO DEL PROCESO DE BIENES Y SERVICIOS E INFRAESTRUCTURA DE LA SUBDIRECCIÓN ADMINISTRATIVA DE LA SDHT.</t>
  </si>
  <si>
    <t>PRESTAR SERVICIOS PROFESIONALES PARA GESTIONAR Y CONTROLAR EL PROGRAMA BOGOTÁ, EL MEJOR HOGAR PARA LAS MUJERES Y OTROS PROGRAMAS CON ENFOQUE DE GÉNERO DESARROLLADOS POR LA SECRETARÍA DISTRITAL DEL HÁBITAT</t>
  </si>
  <si>
    <t>JHOAN SEBASTIAN DIAZ LOPEZ</t>
  </si>
  <si>
    <t>MARISOL CORREDOR GARCIA</t>
  </si>
  <si>
    <t>PRESTAR SERVICIOS DE APOYO A LA GESTIÓN PARA EL MANEJO, DISTRIBUCIÓN DE LA CORRESPONDENCIA Y ARCHIVO DOCUMENTAL DE LA ESTRUCTURACIÓN DE MEJORAMIENTOS DE VIVIENDA Y DEMÁS PROCESOS ADELANTADOS POR LA SUBDIRECCIÓN DE BARRIOS DE LA SECRETARÍA DISTRITAL DEL HÁBITAT</t>
  </si>
  <si>
    <t>PRESTAR SERVICIOS PROFESIONALES DE APOYO PARA REALIZAR LAS ACTIVIDADES DE ANÁLISIS Y DIAGNÓSTICO FINANCIERO PARA LA FORMULACIÓN, SEGUIMIENTO Y EJECUCIÓN DE LOS PROYECTOS Y/O PROGRAMAS ESTRATÉGICOS PRIORIZADOS, EN EL MARCO DE LA IMPLEMENTACIÓN DE LAS INTERVENCIONES DE RECUPERACIÓN DEL ESPACIO PÚBLICO PARA EL CUIDADO Y LOS DEMÁS PROYECTOS PRIORIZADOS POR LA SUBDIRECCIÓN DE OPERACIONES DE LA SECRETARÍA DISTRITAL DEL HÁBITAT.</t>
  </si>
  <si>
    <t>PRESTAR SERVICIOS PROFESIONALES PARA ORIENTAR LA ELABORACIÓN, REVISIÓN Y CONSOLIDACIÓN DE LOS PRODUCTOS TÉCNICOS DE SOPORTE REQUERIDOS PARA FORMULACIÓN, SEGUIMIENTO E IMPLEMENTACIÓN DE LOS LAS INTERVENCIONES DE MEJORAMIENTO INTEGRAL RURAL, Y LOS DEMÁS PROYECTOS PRIORIZADOS POR LA SUBDIRECCIÓN DE OPERACIONES.</t>
  </si>
  <si>
    <t>MAURICIO RENE OSORIO USECHE</t>
  </si>
  <si>
    <t>MARTHA LETICIA SUAREZ RODRIGUEZ</t>
  </si>
  <si>
    <t>ADRIANA EDU PEÑA MEZA</t>
  </si>
  <si>
    <t>PRESTAR SERVICIOS PROFESIONALES PARA APOYAR LA EJECUCIÓN, SEGUIMIENTO Y EVALUACIÓN DE LAS ACTIVIDADES RELACIONADAS CON LA CULTURA ORGANIZACIONAL DE LA SECRETARÍA DISTRITAL DEL HÁBITAT.</t>
  </si>
  <si>
    <t>PRESTAR SERVICIOS PROFESIONALES PARA APOYAR LA SUPERVISIÓN Y SEGUIMIENTO TÉCNICO, ADMINISTRATIVO Y FINANCIERO REQUERIDO EN LA GESTIÓN, ESTRUCTURACIÓN Y EJECUCIÓN DE PROYECTOS PRIORIZADOS EN LA ESTRATEGIA INTEGRAL DE REVITALIZACIÓN, Y LOS DEMÁS PROYECTOS PRIORIZADOS POR LA SUBDIRECCIÓN DE OPERACIONES.</t>
  </si>
  <si>
    <t>PRESTAR SERVICIOS PROFESIONALES PARA ANALIZAR, CONSOLIDAR Y ESTRUCTURAR PRODUCTOS REQUERIDOS PARA LA FORMULACIÓN, GESTIÓN E IMPLEMENTACIÓN DEL COMPONENTE ECONÓMICO Y URBANO DE LA ESTRATEGIA INTEGRAL DE REVITALIZACIÓN, Y LOS DEMÁS PROYECTOS PRIORIZADOS POR LA SUBDIRECCIÓN DE OPERACIONES.</t>
  </si>
  <si>
    <t>PRESTAR SERVICIOS PROFESIONALES PARA APOYAR TÉCNICAMENTE LA SUPERVISIÓN DE LAS OBRAS Y LAS ACTIVIDADES ADMINISTRATIVAS, OPERATIVAS Y DOCUMENTALES, LOS CONTRATOS DE OBRAS, INTERVENTORÍA Y/O CONSULTORÍA NECESARIAS PARA LA IMPLEMENTACIÓN DE LOS PROYECTOS PRIORIZADOS POR LA SUBDIRECCIÓN DE OPERACIONES</t>
  </si>
  <si>
    <t>PRESTAR APOYO PROFESIONAL PARA LA CONSECUCIÓN ARQUITECTÓNICA, CONSTRUCTIVA, PRESUPUESTAL Y DE SEGUIMIENTO DE LOS PROYECTOS, EN EL MARCO DE LA IMPLEMENTACIÓN DE LAS INTERVENCIONES DE BORDES Y LOS DEMÁS PROYECTOS PRIORIZADOS POR LA SUBDIRECCIÓN DE OPERACIONES.</t>
  </si>
  <si>
    <t>DIANA MILENA VARGAS VELASCO</t>
  </si>
  <si>
    <t>PRESTAR SERVICIOS PROFESIONALES PARA APOYAR JURÍDICAMENTE LA ELABORACIÓN, ESTRUCTURACIÓN Y REVISIÓN DE LOS INSUMOS REQUERIDOS PARA LA FORMULACIÓN E IMPLEMENTACIÓN DE LOS PROYECTOS DE LA SUBDIRECCIÓN DE OPERACIONES.</t>
  </si>
  <si>
    <t>PRESTAR SERVICIOS PROFESIONALES PARA APOYAR LA SUPERVISIÓN, SEGUIMIENTO Y GESTIÓN A LOS PROCESOS TÉCNICOS, ADMINISTRATIVOS Y FINANCIEROS REQUERIDOS EN LA IMPLEMENTACIÓN Y/O EJECUCIÓN DE PROYECTOS PRIORIZADOS POR LA ESTRATEGIA INTEGRAL DE REVITALIZACIÓN.</t>
  </si>
  <si>
    <t>PRESTAR SERVICIOS PROFESIONALES PARA APOYAR DESDE EL COMPONENTE JURÍDICO Y NORMATIVO LA ESTRUCTURACIÓN E IMPLEMENTACIÓN DE LAS INTERVENCIONES DE MEJORAMIENTO INTEGRAL RURAL Y LOS DEMÁS PROYECTOS PRIORIZADOS POR LA SUBDIRECCIÓN DE OPERACIONES.</t>
  </si>
  <si>
    <t>PRESTAR SERVICIOS PROFESIONALES PARA APOYAR LA ARTICULACIÓN Y SEGUIMIENTO A LOS TRÁMITES CON ENTIDADES Y DIFERENTES ACTORES, ASOCIADOS A LAS INTERVENCIONES DE ESPACIO PÚBLICO, A LA ESTRATEGIA INTEGRAL DE REVITALIZACIÓN Y DEMÁS PROYECTOS PRIORIZADOS POR LA SUBDIRECCIÓN DE OPERACIONES.</t>
  </si>
  <si>
    <t>PRESTAR SERVICIOS PROFESIONALES PARA REALIZAR EL ACOMPAÑAMIENTO A LAS ACTIVIDADES DE PLANIFICACIÓN, ANÁLISIS URBANO, LA ARTICULACIÓN Y DESARROLLO DE ESQUEMAS DE GESTIÓN PARA LA IMPLEMENTACIÓN DE LAS ACCIONES DE ACUPUNTURA URBANA Y LOS DEMÁS PROYECTOS PRIORIZADOS POR LA SUBDIRECCIÓN DE OPERACIONES DE LA SECRETARÍA DISTRITAL DEL HÁBITAT.</t>
  </si>
  <si>
    <t>MARIA ISABEL HERNANDEZ LOZANO</t>
  </si>
  <si>
    <t>PRESTAR SERVICIOS PROFESIONALES ESPECIALIZADOSA LA SUBSECRETARIA DE INSPECCIÓN, VIGILANCIA YCONTROL DE VIVIENDA EN LA REVISIÓN, ANÁLISIS, GESTIÓN&lt;(&gt;,&lt;)&gt; SEGUIMIENTO Y CONSOLIDACIÓN DE LOS REQUERIMIENTOSREALIZADOS POR LOS ENTES DE CONTROL A LA SECRETARIADISTRITAL DEL HÁBITAT</t>
  </si>
  <si>
    <t>PRESTAR SERVICIOS PROFESIONALES DE CARÁCTER ADMINISTRATIVO PARA APOYAR EL DESARROLLO DE LAS ACTIVIDADES PROPIAS DE LA SUBSECRETARIA DE GESTIÓN CORPORATIVA DE LA SECRETARIA DISTRITAL DEL HABITAT</t>
  </si>
  <si>
    <t>PRESTAR SERVICIOS PROFESIONALES PARA APOYAR JURÍDICAMENTE LAS ACTIVIDADES INHERENTES AL PROCESO DE GESTIÓN CONTRACTUAL DE LA SECRETARÍA DISTRITAL DEL HÁBITAT, EN EL MARCO DEL PROYECTO DE INVERSIÓN 7747 - APOYO TÉCNICO, ADMINISTRATIVO Y TECNOLÓGICO EN LA GESTIÓN DE LOS TRAMITES REQUERIDOS PARA PROMOVER LA INICIACIÓN DE VIVIENDAS VIS Y VIP EN BOGOTÁ.</t>
  </si>
  <si>
    <t>PRESTAR SERVICIOS DE APOYO A LA GESTIÓN EN EL PROCESO DE GESTIÓN DOCUMENTAL, EN EL MARCO DE LOS PLANES MISIONALES E INSTITUCIONALES DE LA ENTIDAD</t>
  </si>
  <si>
    <t>PRESTAR SERVICIOS PROFESIONALES PARA APOYAR LA IMPLEMENTACIÓN DE LA POLÍTICA PÚBLICA DE SERVICIOS PÚBLICOS EN EL COMPONENTE DE GOBERNANZA ASÍ COMO EL DESARROLLO DE OTRAS POLÍTICAS, PLANES Y PROGRAMAS FORMULADOS DESDE LA SUBDIRECCIÓN DE SERVICIOS PÚBLICOS</t>
  </si>
  <si>
    <t>DIANA MARCELA PARAMO MONTOYA</t>
  </si>
  <si>
    <t>PRESTAR SERVICIOS PROFESIONALES DE APOYO A LA COORDINACIÓN EN LA CONFORMACIÓN DE EXPEDIENTES PARA LA POSTULACIÓN DE HOGARES AL SUBSIDIO DE MEJORAMIENTO DE VIVIENDA EN LA MODALIDAD DE HABITABILIDAD EN LOS TERRITORIOS PRIORIZADOS POR LA SECRETARÍA DISTRITAL DEL HÁBITAT</t>
  </si>
  <si>
    <t>PRESTAR SERVICIOS DE APOYO A LA GESTIÓN FINANCIERA, DE PLANEACIÓN Y TRÁMITES ADMINISTRATIVOS EN EL MARCO DE LA INTERVENCIÓN DE MEJORAMIENTOS DE VIVIENDA Y DEMÁS PROCESOS ADELANTADOS POR LA SUBDIRECCIÓN DE BARRIOS DE LA SECRETARÍA DISTRITAL DEL HÁBITAT</t>
  </si>
  <si>
    <t>PRESTAR SERVICIOS PROFESIONALES DE APOYO A LA COORDINACIÓN DE LA IMPLEMENTACIÓN Y SEGUIMIENTO A LA EJECUCIÓN DEL PROGRAMA DE MEJORAMIENTOS DE VIVIENDA EN CONDICIONES DE HABITABILIDAD DE LOS TERRITORIOS PRIORIZADOS POR LA SECRETARÍA DISTRITAL DEL HÁBITAT</t>
  </si>
  <si>
    <t>DIANA CAROLINA MARTINEZ GONZALEZ</t>
  </si>
  <si>
    <t>PRESTAR SERVICIOS PROFESIONALES PARA BRINDAR APOYO JURÍDICO - NORMATIVOS A LOS DIFERENTES PROCESOS PRECONTRACTUALES, CONTRACTUALES Y POSTCONTRACTUALES, PARA LA ESTRUCTURACIÓN Y EJECUCIÓN DE LOS MEJORAMIENTOS DE VIVIENDA - MODALIDAD HABITABILIDAD Y DEMÁS PROCESOS ADELANTADOS POR LA SUBDIRECCIÓN DE BARRIOS DE LA SECRETARÍA DISTRITAL DEL HÁBITAT</t>
  </si>
  <si>
    <t>PRESTAR SERVICIOS PROFESIONALES DESDE EL COMPONENTE SOCIAL PARA APOYAR EL SEGUIMIENTO A LA EJECUCIÓN DEL PROGRAMA DE MEJORAMIENTO DE VIVIENDA EN CONDICIONES DE HABITABILIDAD DE LOS TERRITORIOS PRIORIZADOS POR LA SECRETARÍA DISTRITAL DEL HÁBITAT.</t>
  </si>
  <si>
    <t>PRESTAR SERVICIOS PROFESIONALES EN DERECHO PARA APOYAR EN LA DEFENSA JUDICIAL, CONCEPTUALIZACIÓN, ELABORACIÓN, REVISIÓN, ACOMPAÑAMIENTO, IMPULSO Y TRÁMITE DE LAS ACTIVIDADES JURÍDICAS A CARGO DE LA SUBSECRETARÍA JURÍDICA</t>
  </si>
  <si>
    <t>GAMA COMPAÑIA S A S</t>
  </si>
  <si>
    <t>REALIZAR EL MANTENIMIENTO PREVENTIVO Y CORRECTIVO AL JARDÍN VERTICAL PORTABLE DE LA SEDE PRINCIPAL DE LA SDHT, EN EL MARCO DEL PROGRAMA AMBIENTAL IMPLEMENTACIÓN DE PRÁCTICAS SOSTENIBLES.</t>
  </si>
  <si>
    <t>FERNANDO BARBOSA OSORIO</t>
  </si>
  <si>
    <t>PRESTAR SERVICIOS PROFESIONALES DE APOYO EN LAS ACTIVIDADES DE CARACTERIZACIÓN Y DIAGNÓSTICO POBLACIONAL, GRUPOS DE INTERÉS Y DIFERENTES ACTORES PARA LA ESTRUCTURACIÓN E IMPLEMENTACIÓN DE LAS INTERVENCIONES DE MEJORAMIENTO INTEGRAL RURAL, Y LOS DEMÁS PROYECTOS PRIORIZADOS POR LA SUBDIRECCIÓN DE OPERACIONES.</t>
  </si>
  <si>
    <t>ROCIO LISET DURAN CAÑON</t>
  </si>
  <si>
    <t>PRESTAR SERVICIOS PROFESIONALES DE APOYO PARA LA GESTIÓN DE ESTRATEGIAS SOCIALES Y DEMÁS ACCIONES REQUERIDAS PARA LA EJECUCIÓN DE INTERVENCIONES DE ACUPUNTURA URBANA Y DEMÁS PROYECTOS PRIORIZADOS POR LA SUBDIRECCIÓN DE OPERACIONES DE LA SECRETARÍA DISTRITAL DEL HÁBITAT</t>
  </si>
  <si>
    <t>JENNY PATRICIA SILVA GUERRERO</t>
  </si>
  <si>
    <t>PRESTAR SERVICIOS PROFESIONALES PARA APOYAR LA GESTIÓN ADMINISTRATIVA, CONTRACTUAL Y LA ACTUALIZACIÓN, IMPLEMENTACIÓN Y SEGUIMIENTO DE LOS PROCESOS Y PROCEDIMIENTOS DEL SISTEMA INTEGRADO DE GESTIÓN DE LOS PROYECTOS PRIORIZADOS POR LA SUBDIRECCIÓN DE OPERACIONES.</t>
  </si>
  <si>
    <t>PRESTAR SERVICIOS PROFESIONALES PARA APOYAR EL PROCESO DE GESTION DOCUMENTAL EN LA ELABORACION Y/O ACTUALIZACION DE LOS PLANES Y PROYECTOS DE LOS SISTEMAS DE CALIDAD Y DEL SISTEMA DE GESTION DOCUMENTAL DE LA SECRETARIA DISTRITAL DEL HABITAT</t>
  </si>
  <si>
    <t>JUAN FELIPE GIRALDO ROJAS</t>
  </si>
  <si>
    <t>PRESTAR SERVICIOS PROFESIONALES PARA APOYAR LA ELABORACIÓN DE METODOLOGÍAS CUALITATIVAS PARA LAS EVALUACIONES DE LOS PROGRAMAS, ESTRATEGIAS Y POLÍTICAS PÚBLICAS DEL SECTOR HÁBITAT.</t>
  </si>
  <si>
    <t>PRESTAR SERVICIOS PROFESIONALES EN LAS ACTIVIDADES DE ANÁLISIS DE INFORMACIÓN Y ACOMPAÑAMIENTO EN LOS ESPACIOS POBLACIONALES, EN EL MARCO DE LA POLÍTICA DE GESTIÓN INTEGRAL DEL HÁBITAT.</t>
  </si>
  <si>
    <t>PRESTAR SERVICIOS TÉCNICOS PARA EL DESARROLLO DE ACTIVIDADES DE REVISIÓN DE INFORMACIÓN Y ADMINISTRACIÓN DEL ARCHIVO INTERNO FÍSICO Y DIGITAL DE LA SUBDIRECCIÓN DE SERVICIOS PÚBLICOS</t>
  </si>
  <si>
    <t>MANUEL FEDERICO RIOS LEON</t>
  </si>
  <si>
    <t>PRESTAR SERVICIOS PROFESIONALES PARA LA ESTRUCTURACIÓN, FORMULACIÓN E IMPLEMENTACIÓN DE LAS INTERVENCIONES DE BORDES Y LOS DEMÁS PROYECTOS PRIORIZADOS POR LA SUBDIRECCIÓN DE OPERACIONES, ESPECIALMENTE DESDE EL COMPONENTE AMBIENTAL.</t>
  </si>
  <si>
    <t>JUAN CARLOS MARINO NIETO</t>
  </si>
  <si>
    <t>PRESTAR SERVICIOS PROFESIONALES PARA BRINDAR ASISTENCIA TÉCNICA A LA SUBDIRECCIÓN DE SERVICIOS PÚBLICOS PARA EL CUMPLIMIENTO DE LOS OBJETIVOS DEL FONDO DE SOLIDARIDAD Y REDISTRIBUCIÓN DE INGRESOS DEL DISTRITO CAPITAL, ASÍ COMO EN EL CUMPLIMIENTO DE LA META SECTORIAL DE FINANCIAR CON TRANSFERENCIA DEL DISTRITO EL BENEFICIO SOCIAL DEL MÍNIMO VITAL A LA POBLACIÓN DE ESTRATOS 1 Y 2 EN BOGOTÁ</t>
  </si>
  <si>
    <t>CATALINA GIRALDO VILLAMIZAR</t>
  </si>
  <si>
    <t>PRESTAR SERVICIOS PROFESIONALES DE APOYO ADMINISTRATIVO Y TÉCNICO PARA LA IMPLEMENTACIÓN DE LAS ESTRATEGIAS Y CARACTERIZACIÓN SOCIAL REQUERIDAS PARA LA EJECUCIÓN DE INTERVENCIONES DE LOS PROYECTOS PRIORIZADOS POR LA SUBDIRECCIÓN DE OPERACIONES DE LA SECRETARÍA DISTRITAL DEL HÁBITAT</t>
  </si>
  <si>
    <t>PRESTAR SERVICIOS PROFESIONALES PARA APOYAR LA ADMINISTRACIÓN DE LAS BASES DE DATOS DE LA ENTIDAD Y LA DEFINICIÓN Y GESTIÓN DE ARQUITECTURA DE INFORMACIÓN EN LA SDHT</t>
  </si>
  <si>
    <t>CLAUDIA PATRICIA PATRICIA SILVA YEPES</t>
  </si>
  <si>
    <t>PRESTAR SERVICIOS PROFESIONALES ESPECIALIZADOS EN LAS ACCIONES NECESARIAS PARA LA ARTICULACIÓN DE LOS INSTRUMENTOS DE PLANEACIÓN Y LOS PROYECTOS ESTRATÉGICOS EN EL MARCO DE LA POLÍTICA DE GESTIÓN INTEGRAL DEL HÁBITAT.</t>
  </si>
  <si>
    <t>PRESTAR SERVICIOS PROFESIONALES PARA LA FORMULACIÓN E IMPLEMENTACIÓN DE LA ESTRATEGIA INTEGRAL DE REVITALIZACIÓN A PARTIR DEL DIAGNÓSTICO TERRITORIAL, DEL DISEÑO URBANÍSTICO Y ARQUITECTÓNICO DE LOS PROYECTOS PRIORIZADOS POR LA SUBDIRECCIÓN DE OPERACIONES</t>
  </si>
  <si>
    <t xml:space="preserve">PRESTAR SERVICIOS DE APOYO A LA GESTIÓN EN EL DESARROLLO DE LAS ACTIVIDADES ADMINISTRATIVAS Y DE GESTIÓN DOCUMENTAL PROPIAS DE LA SUBSECRETARÍA DE GESTIÓN FINANCIERA
</t>
  </si>
  <si>
    <t>PRESTAR SERVICIOS PROFESIONALES PARA ACOMPAÑAR LA IMPLEMENTACIÓN Y EL SEGUIMIENTO DEL PLAN DE GESTIÓN SOCIAL PARA LA POBLACIÓN RECICLADORA EN EL DISTRITO CAPITAL EN EL MARCO DE LAS FUNCIONES DE LA SUBDIRECCIÓN DE SERVICIOS PÚBLICOS</t>
  </si>
  <si>
    <t>LEONEL FELIPE CARRILLO DIAZ</t>
  </si>
  <si>
    <t>PRESTAR SERVICIOS PROFESIONALES PARA APOYAR LAS ACCIONES METODOLÓGICAS Y OPERATIVAS DE LOS COMPONENTES SOCIAL, AMBIENTAL Y TÉCNICO DE LAS INTERVENCIONES Y PROYECTOS PRIORIZADOS POR LA SUBDIRECCIÓN DE OPERACIONES</t>
  </si>
  <si>
    <t>PRESTAR SERVICIOS DE APOYO A LA GESTIÓN EN LAS ACTIVIDADES OPERATIVAS DE IMPLEMENTACIÓN DE PROGRAMAS E INSTRUMENTOS DE FINANCIACIÓN PARA LA ADQUISICIÓN DE VIVIENDA DE LA SUBSECRETARIA DE GESTIÓN FINANCIERA DE LA SDHT</t>
  </si>
  <si>
    <t>CINDY TATIANA SUAREZ MORALES</t>
  </si>
  <si>
    <t>PRESTAR SERVICIOS DE APOYO A LA GESTIÓN EN EL DESARROLLO DE ACTIVIDADES OPERATIVAS Y DE GESTIÓN DOCUMENTAL ASOCIADAS A LA SECRETARIA DISTRITIAL DEL HABITAT</t>
  </si>
  <si>
    <t>MYRIAM JOHANA RUIZ GARCIA</t>
  </si>
  <si>
    <t>PRESTAR SERVICIOS PROFESIONALES PARA LA SISTEMATIZACIÓN DE LAS ACTIVIDADES Y ACOMPAÑAMIENTO DEL COMPONENTE SOCIAL EN LA IMPLEMENTACIÓN DEL PROYECTO PILOTO “PLAN TERRAZAS” DE LA SECRETARÍA DISTRITAL DE HÁBITAT</t>
  </si>
  <si>
    <t>MAIRA RODRIGUEZ PRADO</t>
  </si>
  <si>
    <t>SANDRA LORENA ROJAS PARRA</t>
  </si>
  <si>
    <t>PRESTAR SERVICIOS PROFESIONALES DESDE EL COMPONENTE SOCIAL PARA LA GESTIÓN Y ASIGNACIÓN DE SUBSIDIOS CON ENFOQUE DIFERENCIAL , ASOCIADOS A LOS INSTRUMENTOS DE FINANCIACIÓN GESTIONADOS POR LA SUBSECRETARIA DE GESTIÓN FINANCIERA</t>
  </si>
  <si>
    <t>STEVEN ALEJANDRO RAMIREZ DIAZ</t>
  </si>
  <si>
    <t>PRESTAR SERVICIOS PROFESIONALES PARA GESTIONAR ACTIVIDADES SOCIALES DE IDENTIFICACIÓN, VERIFICACIÓN Y CUMPLIMIENTO DE LOS REQUISITOS A LOS HOGARES QUE PUEDEN SER BENEFICIARIOS DE LOS INSTRUMENTOS DE FINANCIACIÓN A CARGO DE LA SUBSECRETARÍA DE GESTIÓN FINANCIERA</t>
  </si>
  <si>
    <t>SANDRA MILENA TELLEZ ALARCON</t>
  </si>
  <si>
    <t>PRESTAR SERVICIOS PROFESIONALES DESDE EL COMPONENTE JURIDICO, PARA REALIZAR LA GESTIÓN NECESARIA CONFORME A LOS PROCESOS PROPIOS DE LOS PROGRAMAS E INSTRUMENTOS DE FINANCIACIÓN PARA LA ADQUISICIÓN DE VIVIENDA Y ATENDER LAS PETICIONES INTERNAS Y EXTERNAS QUE SEAN COMPETENCIA DE LA SUBSECRETARIA DE GESTIÓN FINANCIERA</t>
  </si>
  <si>
    <t>MARTHA VIVIANA DURAN PLATA</t>
  </si>
  <si>
    <t>PRESTAR SERVICIOS PROFESIONALES PARA APOYAR EL SEGUIMIENTO A LA PLANEACIÓN Y EJECUCIÓN PRESUPUESTAL DE LOS PROYECTOS ESTRATÉGICOS DE LA SUBDIRECCIÓN DE OPERACIONES</t>
  </si>
  <si>
    <t>PRESTAR SERVICIOS PROFESIONALES EN EL PROCESO DE ARTICULACIÓN INTERNA REQUERIDO PARA EL SEGUIMIENTO A LOS PLANES Y PROYECTOS ESTRATÉGICOS DEFINIDOS POR EL DESPACHO DE LA SECRETARÍA DISTRITAL DEL HÁBITAT, DE CONFORMIDAD CON LOS PARÁMETROS Y LINEAMIENTOS DEFINIDOS PARA TAL EFECTO.</t>
  </si>
  <si>
    <t>PRESTAR SERVICIOS PROFESIONALES PARA REALIZAR EL ANÁLISIS, CARACTERIZACIÓN, DIAGNÓSTICOS URBANÍSTICOS Y ARQUITECTÓNICOS, NECESARIOS  PARA LA FORMULACIÓN E IMPLEMENTACIÓN DE LA ESTRATEGIA INTEGRAL DE REVITALIZACIÓN, Y LOS DEMÁS PROYECTOS PRIORIZADOS POR LA SUBDIRECCIÓN DE OPERACIONES</t>
  </si>
  <si>
    <t>JOHANA ANDREA RODRIGUEZ DIAZ</t>
  </si>
  <si>
    <t>PRESTAR SERVICIOS PROFESIONALES PARA EL DESARROLLO DE LAS ACTIVIDADES RELACIONADAS CON LA REVISIÓN, DOCUMENTACIÓN, ACTUALIZACIÓN Y EJECUCIÓN DEL LEVANTAMIENTO DE CARGAS LABORALES FRENTE A LA PROPUESTA DE REINGENIERÍA DE LA SECRETARÍA DISTRITAL DEL HÁBITAT.</t>
  </si>
  <si>
    <t>PRESTAR SERVICIOS TÉCNICOS A LA GESTIÓN ADMINISTRATIVA Y/O ASISTENCIAL DENTRO DE LOS DIFERENTES PROCESOS Y PROCEDIMIENTOS A CARGO DE LA SUBDIRECCIÓN DE PROGRAMAS Y PROYECTOS</t>
  </si>
  <si>
    <t>PRESTAR SERVICIOS DE APOYO A LA GESTIÓN EN LA EJECUCIÓN DE ACTIVIDADES ASISTENCIALES ADMINISTRATIVAS Y DE GESTIÓN DOCUMENTAL PROPIAS DE LA SECRETARIA DISTRITAL DEL HABITAT</t>
  </si>
  <si>
    <t>PRESTAR SERVICIOS PROFESIONALES PARA DESARROLLAR ACTIVIDADES SOCIALES PARA LA VERIFICACIÓN Y SEGUIMIENTO DE LOS HOGARES BENEFICIARIOS DE LOS PROGRAMAS DE ARRENDAMIENTO DEFINIDOS POR LA SUBSECREATIARIA DE GESTION FINANCIERA</t>
  </si>
  <si>
    <t>CARMEN ISABEL PEÑA VISBAL</t>
  </si>
  <si>
    <t>PRESTAR SERVICIOS PROFESIONALES PARA APOYAR A LA SUBSECRETARIA DE INSPECCIÓN, VIGILANCIA Y CONTROL DE VIVIENDA Y A SUS SUBDIRECCIONES EN ASUNTOS RELACIONADOS CON LA GENERACIÓN DE ESTRATEGIAS PARA LA COMUNICACIÓN ESTRATEGICA INSTITUCIONAL.</t>
  </si>
  <si>
    <t>PRESTAR SERVICIOS DE APOYO A LA GESTIÓN EN EL DESARROLLO DE ACTIVIDADES ADMINISTRATIVAS, OPERATIVAS Y DE GESTIÓN DOCUMENTAL PROPIAS DE LA SUBSECRETARÍA DE GESTIÓN FINANCIERA</t>
  </si>
  <si>
    <t>PRESTAR SERVICIOS PROFESIONALES JURÍDICOS PARA LA ATENCIÓN Y SEGUIMIENTO A LAS SOLICITUDES DE INFORMACIÓN Y/O REQUERIMIENTOS REALIZADAS POR LOS ENTES DE CONTROL ASOCIADAS A LOS INSTRUMENTOS DE FINANCIACIÓN A CARGO DE LA SECRETARIA DISTRITAL DEL HÁBITAT</t>
  </si>
  <si>
    <t>RENOVACIÓN DEL BLOQUE DE DIRECCIONES DE IPV6 DE LA SECRETARÍA DISTRITAL DEL HÁBITAT</t>
  </si>
  <si>
    <t>MARIA CLEMENCIA ALMEIDA ARDILA</t>
  </si>
  <si>
    <t>PRESTAR SERVICIOS PROFESIONALES PARA DESARROLLAR ACTIVIDADES DE GESTIÓN SOCIAL, PARA EL ACCESO DE HOGARES ASI COMO SU SEGUIMIENTO, EN EL MARCO DE LOS PROGRAMAS DE SOLUCIONES HABITACIONALES PRIORIZADOS POR LA SUBSECRETARIA DE GESTIÓN FINANCIERA</t>
  </si>
  <si>
    <t>CRR SOLUCIONES INTEGRALES S.A.S.</t>
  </si>
  <si>
    <t>REALIZAR EL MANTENIMIENTO PREVENTIVO AL SISTEMA DE APROVECHAMIENTO DE ENERGÍA SOLAR PARA PRODUCCIÓN DE ELECTRICIDAD DE LA SEDE DEL ARCHIVO CENTRAL DE LA SDHT, EN EL MARCO DE LOS PROGRAMAS AMBIENTALES USO EFICIENTE DE ENERGÍA E IMPLEMENTACIÓN DE PRÁCTICAS SOSTENIBLES.</t>
  </si>
  <si>
    <t>PRESTAR SERVICIOS PROFESIONALES PARA REALIZAR EL ANÁLISIS, DIAGNOSTICO, REVISION Y SEGUIMIENTO PARA EL DESARROLLO DE LOS PROYECTOS ESTRATEGICOS A CARGO DE LA SUBDIRECCION, QUE INVOLUCRAN LA HABILITACION DE SUELO DISPONIBLE PARA USOS COMPLEMENTARIOS COMO SOPORTE PARA EL DESARROLLO VIVIENDA VIS/VIP</t>
  </si>
  <si>
    <t>PRESTAR SERVICIOS PROFESIONALES ESPECIALIZADOS EN DERECHO PARA APOYAR EN LA COORDINACIÓN DE LA CONCEPTUALIZACIÓN, ELABORACIÓN, REVISIÓN, ACOMPAÑAMIENTO Y TRÁMITE DE LAS ACTIVIDADES JURÍDICAS DESARROLLADAS EN EL MARCO DE APLICACIÓN DE LAS POLÍTICAS EN MATERIA DE HÁBITAT</t>
  </si>
  <si>
    <t>PRESTAR SERVICIOS PROFESIONALES PARA ELABORAR LOS INSUMOS TÉCNICOS DE SOPORTE A LA FORMULACIÓN E IMPLEMENTACIÓN DE PROYECTOS URBANOS REQUERIDOS POR LA ESTRATEGIA INTEGRAL DE REVITALIZACIÓN Y LOS DEMÁS PROYECTOS PRIORIZADOS POR LA SUBDIRECCIÓN DE OPERACIONES.</t>
  </si>
  <si>
    <t>PRESTAR SERVICIOS PROFESIONALES ESPECIALIZADOS PARA APOYAR A LA SUBDIRECCIÓN DE PREVENCIÓN Y SEGUIMIENTO EN EL ÁREA TÉCNICA DE LAS ACTIVIDADES ORIENTADAS AL CONTROL DE PROYECTOS DE ENAJENACIÓN DE VIVIENDA Y RESOLUCION DE PROCESOS EN SEGUNDA INSTANCIA</t>
  </si>
  <si>
    <t>YILIAN ANDREA CORDOBA PARRA</t>
  </si>
  <si>
    <t>VIVIANA KATIH GUEVARA BLANCO</t>
  </si>
  <si>
    <t>PRESTAR SERVICIOS PROFESIONALES PARA APOYAR EN EL PROCESO DE COBRO PERSUASIVO Y DEPURACIÓN DE LA CARTERA POR SANCIONES IMPUESTAS A LOS INFRACTORES DE LAS NORMAS DE ENAJENACIÓN Y ARRENDAMIENTO DE INMUEBLES DESTINADOS A VIVIENDA</t>
  </si>
  <si>
    <t>UT VISION HABITAT 2023</t>
  </si>
  <si>
    <t>PRESTAR SERVICIOS DE LOGÍSTICA PARA APOYAR LAS ACTIVIDADES DESARROLLADAS POR LA SECRETARIA DISTRITAL DEL HABITAT</t>
  </si>
  <si>
    <t>DAYANA ALICIA MONTOYA LOPEZ</t>
  </si>
  <si>
    <t>PRESTAR SERVICIOS PROFESIONALES PARA EL SEGUIMIENTO JURÍDICO Y LA GENERACIÓN DE INFORMACIÓN, REQUERIDA EN LA EJECUCIÓN DE LOS PROGRAMAS DE VIVIENDA DEFINIDOS POR LA SECRETARÍA DISTRITAL DEL HÁBITAT</t>
  </si>
  <si>
    <t>DAYSI KATHERINE GOMEZ CABREJO</t>
  </si>
  <si>
    <t>PRESTAR SERVICIOS PROFESIONALES PARA REALIZAR ACOMPAÑAMIENTO Y SEGUIMIENTO DESDE EL COMPONENTE SOCIAL A LOS HOGARES Y PROYECTOS DE VIVIENDA EN EL MARCO DE LOS INSTRUMENTOS DE FINANCIACIÓN DEFINIDOS POR LA SECRETARÍA DISTRITAL DEL HÁBITAT.</t>
  </si>
  <si>
    <t>YESSICA YAZMIN SILVA MENDEZ</t>
  </si>
  <si>
    <t>PRESTAR SERVICIOS PROFESIONALES JURIDICOS PARA APOYAR LA SUBDIRECCIÓN FINANCIERA EN LA GESTION DE LAS ACCIONES ADMINISTRATIVAS Y FINANCIERAS EN ESPECIAL LAS ENMARCADAS EN LOS PROCESOS,  PROCEDIMIENTOS Y ACTIVIDADES PROPIAS DE LA SUBDIRECCIÓN</t>
  </si>
  <si>
    <t>SARA ALEJANDRA RODRIGUEZ BUITRAGO</t>
  </si>
  <si>
    <t>PRESTACIÓN DE SERVICIOS DE APOYO A LA GESTIÓN PARA ELABORAR DOCUMENTOS, GENERAR INFORMACIÓN CARTOGRÁFICA, Y APOYAR EN LOS PROCESO DE PARTICIPACION DE LOS PROYECTOS ESTRATEGICOS A CARGO DE LA SUBDIRECCION, QUE INVOLUCRAN LA HABILITACION DE SUELO PARA VIVIENDA VIS/VIP, Y USOS COMPLEMENTARIOS</t>
  </si>
  <si>
    <t>CHRISTIAN CAMILO AMADO GODOY</t>
  </si>
  <si>
    <t>PRESTAR SERVICIOS PROFESIONALES PARA APOYAR A LA COMISIÓN DE VEEDURÍA DE LAS CURADURÍAS URBANAS DE BOGOTÁ, EN LA REVISIÓN DE LOS CASOS QUE LE SEAN ASIGNADOS RESPECTO A SU CUMPLIMIENTO CON LA NORMA SISMO RESISTENTE APLICABLE</t>
  </si>
  <si>
    <t>UNION TEMPORAL OUTSOURSING GIAF</t>
  </si>
  <si>
    <t>PROVEER A LA SECRETARÍA DISTRITAL DEL HÁBITAT LOS SERVICIOS DE CENTRAL DE MEDIOS PARA LA DIVULGACIÓN INSTITUCIONAL DE SUS PLANES, PROGRAMAS Y PROYECTOS PARA EL POSICIONAMIENTO DE LA POLÍTICA DE HÁBITAT,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</si>
  <si>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PRESTAR SERVICIOS PROFESIONALES PARA ARTICULAR LA IMPLEMENTACIÓN, SEGUIMIENTO Y EVALUACIÓN DEL COMPONENTE DE APROPIACIÓN DEL ESPACIO PÚBLICO  EN LA ESTRATEGIA DE PARTICIPACIÓN CONÉCTATE CON TU TERRITORIO.</t>
  </si>
  <si>
    <t>CIRION TECHNOLOGIES COLOMBIA S.A.S</t>
  </si>
  <si>
    <t>SOLUCIONES INTEGRALES UNION SAS</t>
  </si>
  <si>
    <t>SUMINISTRO DE PINTURA, PRODUCTOS DE FERRETERIA Y DEMÁS INSUMOS NECESARIOS PARA LAS INTERVENCIONES DE LA ESTRATEGIA EMBELLECIMIENTO CON COLOR EN LOS TERRITORIOS PRIORIZADOS POR LA SECRETARIA DISTRITAL DEL HÁBITAT</t>
  </si>
  <si>
    <t>PAPELERIA LOS ANDES S.A.S</t>
  </si>
  <si>
    <t>SUMINISTRAR ELEMENTOS DE PAPELERIA Y OFICINA PARA LA SECRETARIA DISTRITAL DE HABITAT</t>
  </si>
  <si>
    <t>PRESTAR SERVICIOS PROFESIONALES PARA ATENDER, Y VERIFICAR EL SEGUIMIENTO Y CUMPLIMIENTO, DE LAS SOLICITUDES REALIZADAS POR LOS ENTES DE CONTROL POLÍTICO, EN EL MARCO DE LOS INSTRUMENTOS DE FINANCIACIÓN PARA LA ADQUISICIÓN DE VIVIENDA GESTIONADOS POR LA SECRETARÍA DISTRITAL DEL HÁBITAT</t>
  </si>
  <si>
    <t>JEAN ANDRE SICARD LOZANO</t>
  </si>
  <si>
    <t>PRESTAR SERVICIOS PROFESIONALES PARA DESARROLLAR ACTIVIDADES SOCIALES DE ACOMPAÑAMIENTO A LOS HOGARES EN EL MARCO DE LOS PROYECTOS DE VIVIENDA GESTIONADOS POR LA SECRETARÍA DISTRITAL DEL HÁBITAT.</t>
  </si>
  <si>
    <t>PRESTAR SERVICIOS DE APOYO A LA GESTIÓN, PARA APOYAR EL DESARROLLO DE LAS ACTIVIDADES ADMINISTRATIVAS, Y OPERACIONALES DEL PROCESO DE GESTIÓN DE SERVICIO A LA CIUDADANÍA DE LA SDHT</t>
  </si>
  <si>
    <t>EDGAR ANDRES PASTRAN CHAUX</t>
  </si>
  <si>
    <t>PRESTAR SERVICIOS PROFESIONALES PARA APOYAR LAS ACTIVIDADES DE SEGUIMIENTO Y APOYO A LA SUPERVISIÓN DE AVANCES DE OBRAS DE INFRAESTRUCTURA VIAL, ESPACIO PÚBLICO Y PARQUES LOCALES HASTA SU ENTREGA FINAL DE LAS INTERVENCIONES DEFINIDAS EN LOS PLANES DE ACCIÓN DE MEJORAMIENTO INTEGRAL EN TERRITORIOS PRIORIZADOS POR LA SECRETARÍA DISTRITAL DEL HÁBITAT CON CARGO AL SISTEMA GENERAL DE REGALÍAS</t>
  </si>
  <si>
    <t>SANTIAGO LINARES BASTO</t>
  </si>
  <si>
    <t xml:space="preserve">DECRETO 513 DEL 14 DE NOVIEMBRE DE 2022-ACTIVIDAD 4.3- PRESTAR SERVICIOS PROFESIONALES PARA DESARROLLAR ACTIVIDADES SOCIALES PARA LA VERIFICACIÓN Y SEGUIMIENTO DE LOS HOGARES BENEFICIARIOS DEL PROGRAMA APORTE TEMPORAL SOLIDARIO DE ARRENDAMIENTO. </t>
  </si>
  <si>
    <t>JHON FREDY MENDEZ SONALQUE</t>
  </si>
  <si>
    <t>DECRETO 513 DEL 14 DE NOVIEMBRE DE 2022-ACTIVIDAD 4.3- PRESTAR SERVICIOS PROFESIONALES PARA LA GESTIÓN SOCIAL, VERIFICACIÓN Y SEGUIMIENTO DE LOS HOGARES BENEFICIARIOS DEL PROGRAMA APORTE TEMPORAL SOLIDARIO DE ARRENDAMIENTO.</t>
  </si>
  <si>
    <t>DIANA CAROLINA LOSADA RAMIREZ</t>
  </si>
  <si>
    <t>PRESTAR LOS SERVICIOS PROFESIONALES PARA APOYAR EL SEGUIMIENTO RELACIONADO AL SISTEMA DE GESTIÓN DE SEGURIDAD Y SALUD EN EL TRABAJO Y MEDIO AMBIENTE, ASÍ COMO EL DIAGNÓSTICO Y CARACTERIZACIÓN DE ELEMENTOS AMBIENTALES Y DE ESTRUCTURA ECOLÓGICA PRINCIPAL EN EL MARCO DEL MEJORAMIENTO INTEGRAL EN TERRITORIOS PRIORIZADOS POR LA SECRETARÍA DISTRITAL DEL HÁBITAT CON CARGO AL SISTEMA GENERAL DE REGALÍAS</t>
  </si>
  <si>
    <t>BRIGITH NATALIA GALINDO HERRERA</t>
  </si>
  <si>
    <t>1-2023</t>
  </si>
  <si>
    <t>2-2023</t>
  </si>
  <si>
    <t>3-2023</t>
  </si>
  <si>
    <t>4-2023</t>
  </si>
  <si>
    <t>5-2023</t>
  </si>
  <si>
    <t>6-2023</t>
  </si>
  <si>
    <t>7-2023</t>
  </si>
  <si>
    <t>8-2023</t>
  </si>
  <si>
    <t>9-2023</t>
  </si>
  <si>
    <t>10-2023</t>
  </si>
  <si>
    <t>11-2023</t>
  </si>
  <si>
    <t>12-2023</t>
  </si>
  <si>
    <t>13-2023</t>
  </si>
  <si>
    <t>14-2023</t>
  </si>
  <si>
    <t>15-2023</t>
  </si>
  <si>
    <t>16-2023</t>
  </si>
  <si>
    <t>17-2023</t>
  </si>
  <si>
    <t>18-2023</t>
  </si>
  <si>
    <t>19-2023</t>
  </si>
  <si>
    <t>20-2023</t>
  </si>
  <si>
    <t>21-2023</t>
  </si>
  <si>
    <t>22-2023</t>
  </si>
  <si>
    <t>23-2023</t>
  </si>
  <si>
    <t>24-2023</t>
  </si>
  <si>
    <t>25-2023</t>
  </si>
  <si>
    <t>26-2023</t>
  </si>
  <si>
    <t>27-2023</t>
  </si>
  <si>
    <t>28-2023</t>
  </si>
  <si>
    <t>29-2023</t>
  </si>
  <si>
    <t>30-2023</t>
  </si>
  <si>
    <t>31-2023</t>
  </si>
  <si>
    <t>32-2023</t>
  </si>
  <si>
    <t>33-2023</t>
  </si>
  <si>
    <t>34-2023</t>
  </si>
  <si>
    <t>35-2023</t>
  </si>
  <si>
    <t>36-2023</t>
  </si>
  <si>
    <t>37-2023</t>
  </si>
  <si>
    <t>38-2023</t>
  </si>
  <si>
    <t>39-2023</t>
  </si>
  <si>
    <t>40-2023</t>
  </si>
  <si>
    <t>41-2023</t>
  </si>
  <si>
    <t>42-2023</t>
  </si>
  <si>
    <t>43-2023</t>
  </si>
  <si>
    <t>44-2023</t>
  </si>
  <si>
    <t>45-2023</t>
  </si>
  <si>
    <t>46-2023</t>
  </si>
  <si>
    <t>47-2023</t>
  </si>
  <si>
    <t>48-2023</t>
  </si>
  <si>
    <t>49-2023</t>
  </si>
  <si>
    <t>50-2023</t>
  </si>
  <si>
    <t>51-2023</t>
  </si>
  <si>
    <t>52-2023</t>
  </si>
  <si>
    <t>53-2023</t>
  </si>
  <si>
    <t>54-2023</t>
  </si>
  <si>
    <t>55-2023</t>
  </si>
  <si>
    <t>56-2023</t>
  </si>
  <si>
    <t>57-2023</t>
  </si>
  <si>
    <t>58-2023</t>
  </si>
  <si>
    <t>59-2023</t>
  </si>
  <si>
    <t>60-2023</t>
  </si>
  <si>
    <t>61-2023</t>
  </si>
  <si>
    <t>62-2023</t>
  </si>
  <si>
    <t>63-2023</t>
  </si>
  <si>
    <t>64-2023</t>
  </si>
  <si>
    <t>65-2023</t>
  </si>
  <si>
    <t>66-2023</t>
  </si>
  <si>
    <t>67-2023</t>
  </si>
  <si>
    <t>68-2023</t>
  </si>
  <si>
    <t>69-2023</t>
  </si>
  <si>
    <t>70-2023</t>
  </si>
  <si>
    <t>71-2023</t>
  </si>
  <si>
    <t>72-2023</t>
  </si>
  <si>
    <t>73-2023</t>
  </si>
  <si>
    <t>74-2023</t>
  </si>
  <si>
    <t>75-2023</t>
  </si>
  <si>
    <t>76-2023</t>
  </si>
  <si>
    <t>77-2023</t>
  </si>
  <si>
    <t>78-2023</t>
  </si>
  <si>
    <t>79-2023</t>
  </si>
  <si>
    <t>80-2023</t>
  </si>
  <si>
    <t>81-2023</t>
  </si>
  <si>
    <t>82-2023</t>
  </si>
  <si>
    <t>83-2023</t>
  </si>
  <si>
    <t>84-2023</t>
  </si>
  <si>
    <t>85-2023</t>
  </si>
  <si>
    <t>86-2023</t>
  </si>
  <si>
    <t>87-2023</t>
  </si>
  <si>
    <t>88-2023</t>
  </si>
  <si>
    <t>89-2023</t>
  </si>
  <si>
    <t>90-2023</t>
  </si>
  <si>
    <t>91-2023</t>
  </si>
  <si>
    <t>92-2023</t>
  </si>
  <si>
    <t>93-2023</t>
  </si>
  <si>
    <t>94-2023</t>
  </si>
  <si>
    <t>95-2023</t>
  </si>
  <si>
    <t>96-2023</t>
  </si>
  <si>
    <t>97-2023</t>
  </si>
  <si>
    <t>98-2023</t>
  </si>
  <si>
    <t>99-2023</t>
  </si>
  <si>
    <t>100-2023</t>
  </si>
  <si>
    <t>101-2023</t>
  </si>
  <si>
    <t>102-2023</t>
  </si>
  <si>
    <t>104-2023</t>
  </si>
  <si>
    <t>105-2023</t>
  </si>
  <si>
    <t>106-2023</t>
  </si>
  <si>
    <t>107-2023</t>
  </si>
  <si>
    <t>108-2023</t>
  </si>
  <si>
    <t>109-2023</t>
  </si>
  <si>
    <t>110-2023</t>
  </si>
  <si>
    <t>111-2023</t>
  </si>
  <si>
    <t>112-2023</t>
  </si>
  <si>
    <t>113-2023</t>
  </si>
  <si>
    <t>114-2023</t>
  </si>
  <si>
    <t>115-2023</t>
  </si>
  <si>
    <t>116-2023</t>
  </si>
  <si>
    <t>117-2023</t>
  </si>
  <si>
    <t>118-2023</t>
  </si>
  <si>
    <t>104352-2023</t>
  </si>
  <si>
    <t>119-2023</t>
  </si>
  <si>
    <t>120-2023</t>
  </si>
  <si>
    <t>121-2023</t>
  </si>
  <si>
    <t>122-2023</t>
  </si>
  <si>
    <t>123-2023</t>
  </si>
  <si>
    <t>124-2023</t>
  </si>
  <si>
    <t>125-2023</t>
  </si>
  <si>
    <t>126-2023</t>
  </si>
  <si>
    <t>127-2023</t>
  </si>
  <si>
    <t>128-2023</t>
  </si>
  <si>
    <t>129-2023</t>
  </si>
  <si>
    <t>130-2023</t>
  </si>
  <si>
    <t>131-2023</t>
  </si>
  <si>
    <t>132-2023</t>
  </si>
  <si>
    <t>133-2023</t>
  </si>
  <si>
    <t>134-2023</t>
  </si>
  <si>
    <t>135-2023</t>
  </si>
  <si>
    <t>136-2023</t>
  </si>
  <si>
    <t>137-2023</t>
  </si>
  <si>
    <t>138-2023</t>
  </si>
  <si>
    <t>139-2023</t>
  </si>
  <si>
    <t>140-2023</t>
  </si>
  <si>
    <t>141-2023</t>
  </si>
  <si>
    <t>142-2023</t>
  </si>
  <si>
    <t>143-2023</t>
  </si>
  <si>
    <t>144-2023</t>
  </si>
  <si>
    <t>145-2023</t>
  </si>
  <si>
    <t>146-2023</t>
  </si>
  <si>
    <t>147-2023</t>
  </si>
  <si>
    <t>148-2023</t>
  </si>
  <si>
    <t>149-2023</t>
  </si>
  <si>
    <t>150-2023</t>
  </si>
  <si>
    <t>151-2023</t>
  </si>
  <si>
    <t>152-2023</t>
  </si>
  <si>
    <t>153-2023</t>
  </si>
  <si>
    <t>154-2023</t>
  </si>
  <si>
    <t>155-2023</t>
  </si>
  <si>
    <t>156-2023</t>
  </si>
  <si>
    <t>157-2023</t>
  </si>
  <si>
    <t>158-2023</t>
  </si>
  <si>
    <t>159-2023</t>
  </si>
  <si>
    <t>160-2023</t>
  </si>
  <si>
    <t>161-2023</t>
  </si>
  <si>
    <t>162-2023</t>
  </si>
  <si>
    <t>163-2023</t>
  </si>
  <si>
    <t>164-2023</t>
  </si>
  <si>
    <t>165-2023</t>
  </si>
  <si>
    <t>167-2023</t>
  </si>
  <si>
    <t>168-2023</t>
  </si>
  <si>
    <t>169-2023</t>
  </si>
  <si>
    <t>170-2023</t>
  </si>
  <si>
    <t>171-2023</t>
  </si>
  <si>
    <t>172-2023</t>
  </si>
  <si>
    <t>173-2023</t>
  </si>
  <si>
    <t>174-2023</t>
  </si>
  <si>
    <t>175-2023</t>
  </si>
  <si>
    <t>176-2023</t>
  </si>
  <si>
    <t>177-2023</t>
  </si>
  <si>
    <t>178-2023</t>
  </si>
  <si>
    <t>179-2023</t>
  </si>
  <si>
    <t>180-2023</t>
  </si>
  <si>
    <t>181-2023</t>
  </si>
  <si>
    <t>182-2023</t>
  </si>
  <si>
    <t>183-2023</t>
  </si>
  <si>
    <t>184-2023</t>
  </si>
  <si>
    <t>185-2023</t>
  </si>
  <si>
    <t>186-2023</t>
  </si>
  <si>
    <t>187-2023</t>
  </si>
  <si>
    <t>188-2023</t>
  </si>
  <si>
    <t>189-2023</t>
  </si>
  <si>
    <t>190-2023</t>
  </si>
  <si>
    <t>191-2023</t>
  </si>
  <si>
    <t>192-2023</t>
  </si>
  <si>
    <t>193-2023</t>
  </si>
  <si>
    <t>194-2023</t>
  </si>
  <si>
    <t>195-2023</t>
  </si>
  <si>
    <t>196-2023</t>
  </si>
  <si>
    <t>197-2023</t>
  </si>
  <si>
    <t>198-2023</t>
  </si>
  <si>
    <t>199-2023</t>
  </si>
  <si>
    <t>200-2023</t>
  </si>
  <si>
    <t>201-2023</t>
  </si>
  <si>
    <t>202-2023</t>
  </si>
  <si>
    <t>203-2023</t>
  </si>
  <si>
    <t>204-2023</t>
  </si>
  <si>
    <t>205-2023</t>
  </si>
  <si>
    <t>206-2023</t>
  </si>
  <si>
    <t>207-2023</t>
  </si>
  <si>
    <t>208-2023</t>
  </si>
  <si>
    <t>209-2023</t>
  </si>
  <si>
    <t>210-2023</t>
  </si>
  <si>
    <t>211-2023</t>
  </si>
  <si>
    <t>212-2023</t>
  </si>
  <si>
    <t>213-2023</t>
  </si>
  <si>
    <t>214-2023</t>
  </si>
  <si>
    <t>215-2023</t>
  </si>
  <si>
    <t>216-2023</t>
  </si>
  <si>
    <t>217-2023</t>
  </si>
  <si>
    <t>218-2023</t>
  </si>
  <si>
    <t>219-2023</t>
  </si>
  <si>
    <t>220-2023</t>
  </si>
  <si>
    <t>221-2023</t>
  </si>
  <si>
    <t>222-2023</t>
  </si>
  <si>
    <t>223-2023</t>
  </si>
  <si>
    <t>224-2023</t>
  </si>
  <si>
    <t>225-2023</t>
  </si>
  <si>
    <t>226-2023</t>
  </si>
  <si>
    <t>227-2023</t>
  </si>
  <si>
    <t>228-2023</t>
  </si>
  <si>
    <t>229-2023</t>
  </si>
  <si>
    <t>230-2023</t>
  </si>
  <si>
    <t>231-2023</t>
  </si>
  <si>
    <t>232-2023</t>
  </si>
  <si>
    <t>233-2023</t>
  </si>
  <si>
    <t>234-2023</t>
  </si>
  <si>
    <t>235-2023</t>
  </si>
  <si>
    <t>236-2023</t>
  </si>
  <si>
    <t>237-2023</t>
  </si>
  <si>
    <t>238-2023</t>
  </si>
  <si>
    <t>239-2023</t>
  </si>
  <si>
    <t>240-2023</t>
  </si>
  <si>
    <t>241-2023</t>
  </si>
  <si>
    <t>242-2023</t>
  </si>
  <si>
    <t>243-2023</t>
  </si>
  <si>
    <t>244-2023</t>
  </si>
  <si>
    <t>245-2023</t>
  </si>
  <si>
    <t>246-2023</t>
  </si>
  <si>
    <t>247-2023</t>
  </si>
  <si>
    <t>249-2023</t>
  </si>
  <si>
    <t>250-2023</t>
  </si>
  <si>
    <t>251-2023</t>
  </si>
  <si>
    <t>252-2023</t>
  </si>
  <si>
    <t>253-2023</t>
  </si>
  <si>
    <t>254-2023</t>
  </si>
  <si>
    <t>255-2023</t>
  </si>
  <si>
    <t>256-2023</t>
  </si>
  <si>
    <t>257-2023</t>
  </si>
  <si>
    <t>258-2023</t>
  </si>
  <si>
    <t>259-2023</t>
  </si>
  <si>
    <t>260-2023</t>
  </si>
  <si>
    <t>261-2023</t>
  </si>
  <si>
    <t>262-2023</t>
  </si>
  <si>
    <t>263-2023</t>
  </si>
  <si>
    <t>264-2023</t>
  </si>
  <si>
    <t>265-2023</t>
  </si>
  <si>
    <t>266-2023</t>
  </si>
  <si>
    <t>267-2023</t>
  </si>
  <si>
    <t>268-2023</t>
  </si>
  <si>
    <t>269-2023</t>
  </si>
  <si>
    <t>270-2023</t>
  </si>
  <si>
    <t>271-2023</t>
  </si>
  <si>
    <t>272-2023</t>
  </si>
  <si>
    <t>273-2023</t>
  </si>
  <si>
    <t>274-2023</t>
  </si>
  <si>
    <t>275-2023</t>
  </si>
  <si>
    <t>276-2023</t>
  </si>
  <si>
    <t>277-2023</t>
  </si>
  <si>
    <t>278-2023</t>
  </si>
  <si>
    <t>279-2023</t>
  </si>
  <si>
    <t>280-2023</t>
  </si>
  <si>
    <t>281-2023</t>
  </si>
  <si>
    <t>282-2023</t>
  </si>
  <si>
    <t>283-2023</t>
  </si>
  <si>
    <t>284-2023</t>
  </si>
  <si>
    <t>285-2023</t>
  </si>
  <si>
    <t>286-2023</t>
  </si>
  <si>
    <t>287-2023</t>
  </si>
  <si>
    <t>288-2023</t>
  </si>
  <si>
    <t>289-2023</t>
  </si>
  <si>
    <t>290-2023</t>
  </si>
  <si>
    <t>291-2023</t>
  </si>
  <si>
    <t>292-2023</t>
  </si>
  <si>
    <t>293-2023</t>
  </si>
  <si>
    <t>294-2023</t>
  </si>
  <si>
    <t>295-2023</t>
  </si>
  <si>
    <t>296-2023</t>
  </si>
  <si>
    <t>297-2023</t>
  </si>
  <si>
    <t>298-2023</t>
  </si>
  <si>
    <t>299-2023</t>
  </si>
  <si>
    <t>300-2023</t>
  </si>
  <si>
    <t>301-2023</t>
  </si>
  <si>
    <t>302-2023</t>
  </si>
  <si>
    <t>303-2023</t>
  </si>
  <si>
    <t>304-2023</t>
  </si>
  <si>
    <t>305-2023</t>
  </si>
  <si>
    <t>306-2023</t>
  </si>
  <si>
    <t>307-2023</t>
  </si>
  <si>
    <t>308-2023</t>
  </si>
  <si>
    <t>309-2023</t>
  </si>
  <si>
    <t>310-2023</t>
  </si>
  <si>
    <t>311-2023</t>
  </si>
  <si>
    <t>312-2023</t>
  </si>
  <si>
    <t>313-2023</t>
  </si>
  <si>
    <t>314-2023</t>
  </si>
  <si>
    <t>315-2023</t>
  </si>
  <si>
    <t>316-2023</t>
  </si>
  <si>
    <t>317-2023</t>
  </si>
  <si>
    <t>318-2023</t>
  </si>
  <si>
    <t>319-2023</t>
  </si>
  <si>
    <t>320-2023</t>
  </si>
  <si>
    <t>321-2023</t>
  </si>
  <si>
    <t>322-2023</t>
  </si>
  <si>
    <t>323-2023</t>
  </si>
  <si>
    <t>324-2023</t>
  </si>
  <si>
    <t>325-2023</t>
  </si>
  <si>
    <t>326-2023</t>
  </si>
  <si>
    <t>327-2023</t>
  </si>
  <si>
    <t>328-2023</t>
  </si>
  <si>
    <t>329-2023</t>
  </si>
  <si>
    <t>330-2023</t>
  </si>
  <si>
    <t>331-2023</t>
  </si>
  <si>
    <t>332-2023</t>
  </si>
  <si>
    <t>333-2023</t>
  </si>
  <si>
    <t>334-2023</t>
  </si>
  <si>
    <t>335-2023</t>
  </si>
  <si>
    <t>336-2023</t>
  </si>
  <si>
    <t>337-2023</t>
  </si>
  <si>
    <t>338-2023</t>
  </si>
  <si>
    <t>339-2023</t>
  </si>
  <si>
    <t>340-2023</t>
  </si>
  <si>
    <t>341-2023</t>
  </si>
  <si>
    <t>342-2023</t>
  </si>
  <si>
    <t>343-2023</t>
  </si>
  <si>
    <t>344-2023</t>
  </si>
  <si>
    <t>345-2023</t>
  </si>
  <si>
    <t>346-2023</t>
  </si>
  <si>
    <t>347-2023</t>
  </si>
  <si>
    <t>348-2023</t>
  </si>
  <si>
    <t>349-2023</t>
  </si>
  <si>
    <t>350-2023</t>
  </si>
  <si>
    <t>351-2023</t>
  </si>
  <si>
    <t>352-2023</t>
  </si>
  <si>
    <t>353-2023</t>
  </si>
  <si>
    <t>354-2023</t>
  </si>
  <si>
    <t>355-2023</t>
  </si>
  <si>
    <t>356-2023</t>
  </si>
  <si>
    <t>357-2023</t>
  </si>
  <si>
    <t>358-2023</t>
  </si>
  <si>
    <t>359-2023</t>
  </si>
  <si>
    <t>360-2023</t>
  </si>
  <si>
    <t>361-2023</t>
  </si>
  <si>
    <t>362-2023</t>
  </si>
  <si>
    <t>363-2023</t>
  </si>
  <si>
    <t>364-2023</t>
  </si>
  <si>
    <t>365-2023</t>
  </si>
  <si>
    <t>366-2023</t>
  </si>
  <si>
    <t>367-2023</t>
  </si>
  <si>
    <t>368-2023</t>
  </si>
  <si>
    <t>369-2023</t>
  </si>
  <si>
    <t>370-2023</t>
  </si>
  <si>
    <t>371-2023</t>
  </si>
  <si>
    <t>372-2023</t>
  </si>
  <si>
    <t>373-2023</t>
  </si>
  <si>
    <t>374-2023</t>
  </si>
  <si>
    <t>375-2023</t>
  </si>
  <si>
    <t>376-2023</t>
  </si>
  <si>
    <t>377-2023</t>
  </si>
  <si>
    <t>378-2023</t>
  </si>
  <si>
    <t>379-2023</t>
  </si>
  <si>
    <t>380-2023</t>
  </si>
  <si>
    <t>381-2023</t>
  </si>
  <si>
    <t>382-2023</t>
  </si>
  <si>
    <t>383-2023</t>
  </si>
  <si>
    <t>384-2023</t>
  </si>
  <si>
    <t>385-2023</t>
  </si>
  <si>
    <t>386-2023</t>
  </si>
  <si>
    <t>387-2023</t>
  </si>
  <si>
    <t>388-2023</t>
  </si>
  <si>
    <t>390-2023</t>
  </si>
  <si>
    <t>391-2023</t>
  </si>
  <si>
    <t>392-2023</t>
  </si>
  <si>
    <t>393-2023</t>
  </si>
  <si>
    <t>394-2023</t>
  </si>
  <si>
    <t>395-2023</t>
  </si>
  <si>
    <t>396-2023</t>
  </si>
  <si>
    <t>397-2023</t>
  </si>
  <si>
    <t>398-2023</t>
  </si>
  <si>
    <t>399-2023</t>
  </si>
  <si>
    <t>400-2023</t>
  </si>
  <si>
    <t>401-2023</t>
  </si>
  <si>
    <t>402-2023</t>
  </si>
  <si>
    <t>403-2023</t>
  </si>
  <si>
    <t>404-2023</t>
  </si>
  <si>
    <t>405-2023</t>
  </si>
  <si>
    <t>406-2023</t>
  </si>
  <si>
    <t>407-2023</t>
  </si>
  <si>
    <t>408-2023</t>
  </si>
  <si>
    <t>409-2023</t>
  </si>
  <si>
    <t>410-2023</t>
  </si>
  <si>
    <t>411-2023</t>
  </si>
  <si>
    <t>412-2023</t>
  </si>
  <si>
    <t>413-2023</t>
  </si>
  <si>
    <t>414-2023</t>
  </si>
  <si>
    <t>415-2023</t>
  </si>
  <si>
    <t>416-2023</t>
  </si>
  <si>
    <t>417-2023</t>
  </si>
  <si>
    <t>418-2023</t>
  </si>
  <si>
    <t>419-2023</t>
  </si>
  <si>
    <t>420-2023</t>
  </si>
  <si>
    <t>421-2023</t>
  </si>
  <si>
    <t>422-2023</t>
  </si>
  <si>
    <t>423-2023</t>
  </si>
  <si>
    <t>424-2023</t>
  </si>
  <si>
    <t>425-2023</t>
  </si>
  <si>
    <t>426-2023</t>
  </si>
  <si>
    <t>427-2023</t>
  </si>
  <si>
    <t>428-2023</t>
  </si>
  <si>
    <t>429-2023</t>
  </si>
  <si>
    <t>430-2023</t>
  </si>
  <si>
    <t>431-2023</t>
  </si>
  <si>
    <t>432-2023</t>
  </si>
  <si>
    <t>433-2023</t>
  </si>
  <si>
    <t>434-2023</t>
  </si>
  <si>
    <t>435-2023</t>
  </si>
  <si>
    <t>436-2023</t>
  </si>
  <si>
    <t>437-2023</t>
  </si>
  <si>
    <t>438-2023</t>
  </si>
  <si>
    <t>439-2023</t>
  </si>
  <si>
    <t>440-2023</t>
  </si>
  <si>
    <t>441-2023</t>
  </si>
  <si>
    <t>442-2023</t>
  </si>
  <si>
    <t>443-2023</t>
  </si>
  <si>
    <t>444-2023</t>
  </si>
  <si>
    <t>445-2023</t>
  </si>
  <si>
    <t>446-2023</t>
  </si>
  <si>
    <t>447-2023</t>
  </si>
  <si>
    <t>448-2023</t>
  </si>
  <si>
    <t>449-2023</t>
  </si>
  <si>
    <t>450-2023</t>
  </si>
  <si>
    <t>451-2023</t>
  </si>
  <si>
    <t>452-2023</t>
  </si>
  <si>
    <t>453-2023</t>
  </si>
  <si>
    <t>454-2023</t>
  </si>
  <si>
    <t>455-2023</t>
  </si>
  <si>
    <t>456-2023</t>
  </si>
  <si>
    <t>457-2023</t>
  </si>
  <si>
    <t>458-2023</t>
  </si>
  <si>
    <t>459-2023</t>
  </si>
  <si>
    <t>460-2023</t>
  </si>
  <si>
    <t>461-2023</t>
  </si>
  <si>
    <t>462-2023</t>
  </si>
  <si>
    <t>463-2023</t>
  </si>
  <si>
    <t>464-2023</t>
  </si>
  <si>
    <t>465-2023</t>
  </si>
  <si>
    <t>466-2023</t>
  </si>
  <si>
    <t>467-2023</t>
  </si>
  <si>
    <t>468-2023</t>
  </si>
  <si>
    <t>469-2023</t>
  </si>
  <si>
    <t>470-2023</t>
  </si>
  <si>
    <t>471-2023</t>
  </si>
  <si>
    <t>472-2023</t>
  </si>
  <si>
    <t>473-2023</t>
  </si>
  <si>
    <t>474-2023</t>
  </si>
  <si>
    <t>475-2023</t>
  </si>
  <si>
    <t>476-2023</t>
  </si>
  <si>
    <t>477-2023</t>
  </si>
  <si>
    <t>478-2023</t>
  </si>
  <si>
    <t>479-2023</t>
  </si>
  <si>
    <t>480-2023</t>
  </si>
  <si>
    <t>481-2023</t>
  </si>
  <si>
    <t>482-2023</t>
  </si>
  <si>
    <t>483-2023</t>
  </si>
  <si>
    <t>484-2023</t>
  </si>
  <si>
    <t>485-2023</t>
  </si>
  <si>
    <t>486-2023</t>
  </si>
  <si>
    <t>487-2023</t>
  </si>
  <si>
    <t>488-2023</t>
  </si>
  <si>
    <t>489-2023</t>
  </si>
  <si>
    <t>490-2023</t>
  </si>
  <si>
    <t>491-2023</t>
  </si>
  <si>
    <t>492-2023</t>
  </si>
  <si>
    <t>493-2023</t>
  </si>
  <si>
    <t>494-2023</t>
  </si>
  <si>
    <t>495-2023</t>
  </si>
  <si>
    <t>496-2023</t>
  </si>
  <si>
    <t>497-2023</t>
  </si>
  <si>
    <t>498-2023</t>
  </si>
  <si>
    <t>499-2023</t>
  </si>
  <si>
    <t>500-2023</t>
  </si>
  <si>
    <t>501-2023</t>
  </si>
  <si>
    <t>502-2023</t>
  </si>
  <si>
    <t>503-2023</t>
  </si>
  <si>
    <t>504-2023</t>
  </si>
  <si>
    <t>505-2023</t>
  </si>
  <si>
    <t>506-2023</t>
  </si>
  <si>
    <t>507-2023</t>
  </si>
  <si>
    <t>508-2023</t>
  </si>
  <si>
    <t>509-2023</t>
  </si>
  <si>
    <t>510-2023</t>
  </si>
  <si>
    <t>511-2023</t>
  </si>
  <si>
    <t>512-2023</t>
  </si>
  <si>
    <t>513-2023</t>
  </si>
  <si>
    <t>514-2023</t>
  </si>
  <si>
    <t>515-2023</t>
  </si>
  <si>
    <t>516-2023</t>
  </si>
  <si>
    <t>517-2023</t>
  </si>
  <si>
    <t>518-2023</t>
  </si>
  <si>
    <t>519-2023</t>
  </si>
  <si>
    <t>520-2023</t>
  </si>
  <si>
    <t>521-2023</t>
  </si>
  <si>
    <t>522-2023</t>
  </si>
  <si>
    <t>523-2023</t>
  </si>
  <si>
    <t>524-2023</t>
  </si>
  <si>
    <t>525-2023</t>
  </si>
  <si>
    <t>526-2023</t>
  </si>
  <si>
    <t>528-2023</t>
  </si>
  <si>
    <t>529-2023</t>
  </si>
  <si>
    <t>530-2023</t>
  </si>
  <si>
    <t>531-2023</t>
  </si>
  <si>
    <t>532-2023</t>
  </si>
  <si>
    <t>533-2023</t>
  </si>
  <si>
    <t>534-2023</t>
  </si>
  <si>
    <t>535-2023</t>
  </si>
  <si>
    <t>536-2023</t>
  </si>
  <si>
    <t>537-2023</t>
  </si>
  <si>
    <t>538-2023</t>
  </si>
  <si>
    <t>539-2023</t>
  </si>
  <si>
    <t>540-2023</t>
  </si>
  <si>
    <t>541-2023</t>
  </si>
  <si>
    <t>542-2023</t>
  </si>
  <si>
    <t>543-2023</t>
  </si>
  <si>
    <t>544-2023</t>
  </si>
  <si>
    <t>545-2023</t>
  </si>
  <si>
    <t>546-2023</t>
  </si>
  <si>
    <t>547-2023</t>
  </si>
  <si>
    <t>548-2023</t>
  </si>
  <si>
    <t>549-2023</t>
  </si>
  <si>
    <t>550-2023</t>
  </si>
  <si>
    <t>551-2023</t>
  </si>
  <si>
    <t>552-2023</t>
  </si>
  <si>
    <t>553-2023</t>
  </si>
  <si>
    <t>554-2023</t>
  </si>
  <si>
    <t>555-2023</t>
  </si>
  <si>
    <t>556-2023</t>
  </si>
  <si>
    <t>557-2023</t>
  </si>
  <si>
    <t>558-2023</t>
  </si>
  <si>
    <t>559-2023</t>
  </si>
  <si>
    <t>560-2023</t>
  </si>
  <si>
    <t>561-2023</t>
  </si>
  <si>
    <t>562-2023</t>
  </si>
  <si>
    <t>563-2023</t>
  </si>
  <si>
    <t>564-2023</t>
  </si>
  <si>
    <t>565-2023</t>
  </si>
  <si>
    <t>566-2023</t>
  </si>
  <si>
    <t>567-2023</t>
  </si>
  <si>
    <t>568-2023</t>
  </si>
  <si>
    <t>569-2023</t>
  </si>
  <si>
    <t>570-2023</t>
  </si>
  <si>
    <t>571-2023</t>
  </si>
  <si>
    <t>572-2023</t>
  </si>
  <si>
    <t>573-2023</t>
  </si>
  <si>
    <t>574-2023</t>
  </si>
  <si>
    <t>575-2023</t>
  </si>
  <si>
    <t>576-2023</t>
  </si>
  <si>
    <t>577-2023</t>
  </si>
  <si>
    <t>578-2023</t>
  </si>
  <si>
    <t>579-2023</t>
  </si>
  <si>
    <t>580-2023</t>
  </si>
  <si>
    <t>581-2023</t>
  </si>
  <si>
    <t>582-2023</t>
  </si>
  <si>
    <t>583-2023</t>
  </si>
  <si>
    <t>584-2023</t>
  </si>
  <si>
    <t>585-2023</t>
  </si>
  <si>
    <t>586-2023</t>
  </si>
  <si>
    <t>587-2023</t>
  </si>
  <si>
    <t>588-2023</t>
  </si>
  <si>
    <t>589-2023</t>
  </si>
  <si>
    <t>590-2023</t>
  </si>
  <si>
    <t>591-2023</t>
  </si>
  <si>
    <t>592-2023</t>
  </si>
  <si>
    <t>593-2023</t>
  </si>
  <si>
    <t>594-2023</t>
  </si>
  <si>
    <t>595-2023</t>
  </si>
  <si>
    <t>596-2023</t>
  </si>
  <si>
    <t>597-2023</t>
  </si>
  <si>
    <t>598-2023</t>
  </si>
  <si>
    <t>599-2023</t>
  </si>
  <si>
    <t>600-2023</t>
  </si>
  <si>
    <t>603-2023</t>
  </si>
  <si>
    <t>604-2023</t>
  </si>
  <si>
    <t>605-2023</t>
  </si>
  <si>
    <t>606-2023</t>
  </si>
  <si>
    <t>607-2023</t>
  </si>
  <si>
    <t>608-2023</t>
  </si>
  <si>
    <t>609-2023</t>
  </si>
  <si>
    <t>610-2023</t>
  </si>
  <si>
    <t>611-2023</t>
  </si>
  <si>
    <t>612-2023</t>
  </si>
  <si>
    <t>613-2023</t>
  </si>
  <si>
    <t>614-2023</t>
  </si>
  <si>
    <t>615-2023</t>
  </si>
  <si>
    <t>616-2023</t>
  </si>
  <si>
    <t>617-2023</t>
  </si>
  <si>
    <t>618-2023</t>
  </si>
  <si>
    <t>619-2023</t>
  </si>
  <si>
    <t>620-2023</t>
  </si>
  <si>
    <t>621-2023</t>
  </si>
  <si>
    <t>622-2023</t>
  </si>
  <si>
    <t>623-2023</t>
  </si>
  <si>
    <t>624-2023</t>
  </si>
  <si>
    <t>625-2023</t>
  </si>
  <si>
    <t>626-2023</t>
  </si>
  <si>
    <t>627-2023</t>
  </si>
  <si>
    <t>628-2023</t>
  </si>
  <si>
    <t>629-2023</t>
  </si>
  <si>
    <t>630-2023</t>
  </si>
  <si>
    <t>631-2023</t>
  </si>
  <si>
    <t>632-2023</t>
  </si>
  <si>
    <t>633-2023</t>
  </si>
  <si>
    <t>634-2023</t>
  </si>
  <si>
    <t>635-2023</t>
  </si>
  <si>
    <t>636-2023</t>
  </si>
  <si>
    <t>637-2023</t>
  </si>
  <si>
    <t>638-2023</t>
  </si>
  <si>
    <t>639-2023</t>
  </si>
  <si>
    <t>640-2023</t>
  </si>
  <si>
    <t>641-2023</t>
  </si>
  <si>
    <t>642-2023</t>
  </si>
  <si>
    <t>643-2023</t>
  </si>
  <si>
    <t>644-2023</t>
  </si>
  <si>
    <t>645-2023</t>
  </si>
  <si>
    <t>646-2023</t>
  </si>
  <si>
    <t>647-2023</t>
  </si>
  <si>
    <t>648-2023</t>
  </si>
  <si>
    <t>649-2023</t>
  </si>
  <si>
    <t>650-2023</t>
  </si>
  <si>
    <t>651-2023</t>
  </si>
  <si>
    <t>652-2023</t>
  </si>
  <si>
    <t>653-2023</t>
  </si>
  <si>
    <t>654-2023</t>
  </si>
  <si>
    <t>655-2023</t>
  </si>
  <si>
    <t>656-2023</t>
  </si>
  <si>
    <t>657-2023</t>
  </si>
  <si>
    <t>658-2023</t>
  </si>
  <si>
    <t>659-2023</t>
  </si>
  <si>
    <t>660-2023</t>
  </si>
  <si>
    <t>661-2023</t>
  </si>
  <si>
    <t>662-2023</t>
  </si>
  <si>
    <t>663-2023</t>
  </si>
  <si>
    <t>664-2023</t>
  </si>
  <si>
    <t>665-2023</t>
  </si>
  <si>
    <t>666-2023</t>
  </si>
  <si>
    <t>667-2023</t>
  </si>
  <si>
    <t>668-2023</t>
  </si>
  <si>
    <t>669-2023</t>
  </si>
  <si>
    <t>670-2023</t>
  </si>
  <si>
    <t>671-2023</t>
  </si>
  <si>
    <t>672-2023</t>
  </si>
  <si>
    <t>673-2023</t>
  </si>
  <si>
    <t>674-2023</t>
  </si>
  <si>
    <t>675-2023</t>
  </si>
  <si>
    <t>676-2023</t>
  </si>
  <si>
    <t>677-2023</t>
  </si>
  <si>
    <t>678-2023</t>
  </si>
  <si>
    <t>679-2023</t>
  </si>
  <si>
    <t>680-2023</t>
  </si>
  <si>
    <t>681-2023</t>
  </si>
  <si>
    <t>682-2023</t>
  </si>
  <si>
    <t>683-2023</t>
  </si>
  <si>
    <t>684-2023</t>
  </si>
  <si>
    <t>685-2023</t>
  </si>
  <si>
    <t>686-2023</t>
  </si>
  <si>
    <t>688-2023</t>
  </si>
  <si>
    <t>689-2023</t>
  </si>
  <si>
    <t>690-2023</t>
  </si>
  <si>
    <t>691-2023</t>
  </si>
  <si>
    <t>692-2023</t>
  </si>
  <si>
    <t>693-2023</t>
  </si>
  <si>
    <t>694-2023</t>
  </si>
  <si>
    <t>695-2023</t>
  </si>
  <si>
    <t>696-2023</t>
  </si>
  <si>
    <t>697-2023</t>
  </si>
  <si>
    <t>698-2023</t>
  </si>
  <si>
    <t>699-2023</t>
  </si>
  <si>
    <t>106332-2023</t>
  </si>
  <si>
    <t>700-2023</t>
  </si>
  <si>
    <t>701-2023</t>
  </si>
  <si>
    <t>702-2023</t>
  </si>
  <si>
    <t>703-2023</t>
  </si>
  <si>
    <t>704-2023</t>
  </si>
  <si>
    <t>705-2023</t>
  </si>
  <si>
    <t>706-2023</t>
  </si>
  <si>
    <t>707-2023</t>
  </si>
  <si>
    <t>708-2023</t>
  </si>
  <si>
    <t>709-2023</t>
  </si>
  <si>
    <t>710-2023</t>
  </si>
  <si>
    <t>711-2023</t>
  </si>
  <si>
    <t>712-2023</t>
  </si>
  <si>
    <t>713-2023</t>
  </si>
  <si>
    <t>714-2023</t>
  </si>
  <si>
    <t>715-2023</t>
  </si>
  <si>
    <t>716-2023</t>
  </si>
  <si>
    <t>717-2023</t>
  </si>
  <si>
    <t>718-2023</t>
  </si>
  <si>
    <t>719-2023</t>
  </si>
  <si>
    <t>720-2023</t>
  </si>
  <si>
    <t>721-2023</t>
  </si>
  <si>
    <t>722-2023</t>
  </si>
  <si>
    <t>723-2023</t>
  </si>
  <si>
    <t>724-2023</t>
  </si>
  <si>
    <t>725-2023</t>
  </si>
  <si>
    <t>726-2023</t>
  </si>
  <si>
    <t>727-2023</t>
  </si>
  <si>
    <t>728-2023</t>
  </si>
  <si>
    <t>729-2023</t>
  </si>
  <si>
    <t>730-2023</t>
  </si>
  <si>
    <t>731-2023</t>
  </si>
  <si>
    <t>732-2023</t>
  </si>
  <si>
    <t>733-2023</t>
  </si>
  <si>
    <t>734-2023</t>
  </si>
  <si>
    <t>735-2023</t>
  </si>
  <si>
    <t>736-2023</t>
  </si>
  <si>
    <t>737-2023</t>
  </si>
  <si>
    <t>738-2023</t>
  </si>
  <si>
    <t>739-2023</t>
  </si>
  <si>
    <t>740-2023</t>
  </si>
  <si>
    <t>107132-2023</t>
  </si>
  <si>
    <t>741-2023</t>
  </si>
  <si>
    <t>742-2023</t>
  </si>
  <si>
    <t>743-2023</t>
  </si>
  <si>
    <t>744-2023</t>
  </si>
  <si>
    <t>745-2023</t>
  </si>
  <si>
    <t>746-2023</t>
  </si>
  <si>
    <t>747-2023</t>
  </si>
  <si>
    <t>748-2023</t>
  </si>
  <si>
    <t>749-2023</t>
  </si>
  <si>
    <t>750-2023</t>
  </si>
  <si>
    <t>751-2023</t>
  </si>
  <si>
    <t>752-2023</t>
  </si>
  <si>
    <t>753-2023</t>
  </si>
  <si>
    <t>754-2023</t>
  </si>
  <si>
    <t>755-2023</t>
  </si>
  <si>
    <t>756-2023</t>
  </si>
  <si>
    <t>757-2023</t>
  </si>
  <si>
    <t>758-2023</t>
  </si>
  <si>
    <t>759-2023</t>
  </si>
  <si>
    <t>760-2023</t>
  </si>
  <si>
    <t>761-2023</t>
  </si>
  <si>
    <t>762-2023</t>
  </si>
  <si>
    <t>763-2023</t>
  </si>
  <si>
    <t>764-2023</t>
  </si>
  <si>
    <t>765-2023</t>
  </si>
  <si>
    <t>766-2023</t>
  </si>
  <si>
    <t>767-2023</t>
  </si>
  <si>
    <t>768-2023</t>
  </si>
  <si>
    <t>769-2023</t>
  </si>
  <si>
    <t>770-2023</t>
  </si>
  <si>
    <t>107491-2023</t>
  </si>
  <si>
    <t>107803-2023</t>
  </si>
  <si>
    <t>107820-2023</t>
  </si>
  <si>
    <t>771-2023</t>
  </si>
  <si>
    <t>772-2023</t>
  </si>
  <si>
    <t>773-2023</t>
  </si>
  <si>
    <t>774-2023</t>
  </si>
  <si>
    <t>775-2023</t>
  </si>
  <si>
    <t>776-2023</t>
  </si>
  <si>
    <t>777-2023</t>
  </si>
  <si>
    <t>778-2023</t>
  </si>
  <si>
    <t>779-2023</t>
  </si>
  <si>
    <t>780-2023</t>
  </si>
  <si>
    <t>781-2023</t>
  </si>
  <si>
    <t>782-2023</t>
  </si>
  <si>
    <t>783-2023</t>
  </si>
  <si>
    <t>784-2023</t>
  </si>
  <si>
    <t>785-2023</t>
  </si>
  <si>
    <t>786-2023</t>
  </si>
  <si>
    <t>787-2023</t>
  </si>
  <si>
    <t>788-2023</t>
  </si>
  <si>
    <t>789-2023</t>
  </si>
  <si>
    <t>790-2023</t>
  </si>
  <si>
    <t>791-2023</t>
  </si>
  <si>
    <t>792-2023</t>
  </si>
  <si>
    <t>793-2023</t>
  </si>
  <si>
    <t>794-2023</t>
  </si>
  <si>
    <t>795-2023</t>
  </si>
  <si>
    <t>796-2023</t>
  </si>
  <si>
    <t>797-2023</t>
  </si>
  <si>
    <t>798-2023</t>
  </si>
  <si>
    <t>799-2023</t>
  </si>
  <si>
    <t>800-2023</t>
  </si>
  <si>
    <t>801-2023</t>
  </si>
  <si>
    <t>802-2023</t>
  </si>
  <si>
    <t>803-2023</t>
  </si>
  <si>
    <t>804-2023</t>
  </si>
  <si>
    <t>805-2023</t>
  </si>
  <si>
    <t>806-2023</t>
  </si>
  <si>
    <t>807-2023</t>
  </si>
  <si>
    <t>808-2023</t>
  </si>
  <si>
    <t>809-2023</t>
  </si>
  <si>
    <t>810-2023</t>
  </si>
  <si>
    <t>811-2023</t>
  </si>
  <si>
    <t>812-2023</t>
  </si>
  <si>
    <t>813-2023</t>
  </si>
  <si>
    <t>814-2023</t>
  </si>
  <si>
    <t>815-2023</t>
  </si>
  <si>
    <t>816-2023</t>
  </si>
  <si>
    <t>817-2023</t>
  </si>
  <si>
    <t>818-2023</t>
  </si>
  <si>
    <t>819-2023</t>
  </si>
  <si>
    <t>820-2023</t>
  </si>
  <si>
    <t>821-2023</t>
  </si>
  <si>
    <t>822-2023</t>
  </si>
  <si>
    <t>823-2023</t>
  </si>
  <si>
    <t>824-2023</t>
  </si>
  <si>
    <t>825-2023</t>
  </si>
  <si>
    <t>826-2023</t>
  </si>
  <si>
    <t>827-2023</t>
  </si>
  <si>
    <t>828-2023</t>
  </si>
  <si>
    <t>829-2023</t>
  </si>
  <si>
    <t>830-2023</t>
  </si>
  <si>
    <t>831-2023</t>
  </si>
  <si>
    <t>832-2023</t>
  </si>
  <si>
    <t>833-2023</t>
  </si>
  <si>
    <t>834-2023</t>
  </si>
  <si>
    <t>835-2023</t>
  </si>
  <si>
    <t>836-2023</t>
  </si>
  <si>
    <t>837-2023</t>
  </si>
  <si>
    <t>838-2023</t>
  </si>
  <si>
    <t>839-2023</t>
  </si>
  <si>
    <t>840-2023</t>
  </si>
  <si>
    <t>841-2023</t>
  </si>
  <si>
    <t>842-2023</t>
  </si>
  <si>
    <t>843-2023</t>
  </si>
  <si>
    <t>844-2023</t>
  </si>
  <si>
    <t>845-2023</t>
  </si>
  <si>
    <t>846-2023</t>
  </si>
  <si>
    <t>847-2023</t>
  </si>
  <si>
    <t>848-2023</t>
  </si>
  <si>
    <t>849-2023</t>
  </si>
  <si>
    <t>850-2023</t>
  </si>
  <si>
    <t>851-2023</t>
  </si>
  <si>
    <t>852-2023</t>
  </si>
  <si>
    <t>853-2023</t>
  </si>
  <si>
    <t>854-2023</t>
  </si>
  <si>
    <t>855-2023</t>
  </si>
  <si>
    <t>856-2023</t>
  </si>
  <si>
    <t>857-2023</t>
  </si>
  <si>
    <t>858-2023</t>
  </si>
  <si>
    <t>859-2023</t>
  </si>
  <si>
    <t>860-2023</t>
  </si>
  <si>
    <t>861-2023</t>
  </si>
  <si>
    <t>862-2023</t>
  </si>
  <si>
    <t>863-2023</t>
  </si>
  <si>
    <t>865-2023</t>
  </si>
  <si>
    <t>866-2023</t>
  </si>
  <si>
    <t>867-2023</t>
  </si>
  <si>
    <t>868-2023</t>
  </si>
  <si>
    <t>869-2023</t>
  </si>
  <si>
    <t>870-2023</t>
  </si>
  <si>
    <t>871-2023</t>
  </si>
  <si>
    <t>872-2023</t>
  </si>
  <si>
    <t>873-2023</t>
  </si>
  <si>
    <t>874-2023</t>
  </si>
  <si>
    <t>875-2023</t>
  </si>
  <si>
    <t>876-2023</t>
  </si>
  <si>
    <t>877-2023</t>
  </si>
  <si>
    <t>878-2023</t>
  </si>
  <si>
    <t>879-2023</t>
  </si>
  <si>
    <t>880-2023</t>
  </si>
  <si>
    <t>881-2023</t>
  </si>
  <si>
    <t>108813-2023</t>
  </si>
  <si>
    <t>882-2023</t>
  </si>
  <si>
    <t>883-2023</t>
  </si>
  <si>
    <t>109709-2023</t>
  </si>
  <si>
    <t>109605-2023</t>
  </si>
  <si>
    <t>884-2023</t>
  </si>
  <si>
    <t>885-2023</t>
  </si>
  <si>
    <t>886-2023</t>
  </si>
  <si>
    <t>887-2023</t>
  </si>
  <si>
    <t>888-2023</t>
  </si>
  <si>
    <t>889-2023</t>
  </si>
  <si>
    <t>890-2023</t>
  </si>
  <si>
    <t>891-2023</t>
  </si>
  <si>
    <t>892-2023</t>
  </si>
  <si>
    <t>893-2023</t>
  </si>
  <si>
    <t>894-2023</t>
  </si>
  <si>
    <t>895-2023</t>
  </si>
  <si>
    <t>896-2023</t>
  </si>
  <si>
    <t>897-2023</t>
  </si>
  <si>
    <t>898-2023</t>
  </si>
  <si>
    <t>899-2023</t>
  </si>
  <si>
    <t>900-2023</t>
  </si>
  <si>
    <t>901-2023</t>
  </si>
  <si>
    <t>902-2023</t>
  </si>
  <si>
    <t>903-2023</t>
  </si>
  <si>
    <t>904-2023</t>
  </si>
  <si>
    <t>905-2023</t>
  </si>
  <si>
    <t>906-2023</t>
  </si>
  <si>
    <t>CTO-907-2023</t>
  </si>
  <si>
    <t>CTO-908-2023</t>
  </si>
  <si>
    <t>909-2023</t>
  </si>
  <si>
    <t>910-2023</t>
  </si>
  <si>
    <t>911-2023</t>
  </si>
  <si>
    <t>912-2023</t>
  </si>
  <si>
    <t>913-2023</t>
  </si>
  <si>
    <t>914-2023</t>
  </si>
  <si>
    <t>915-2023</t>
  </si>
  <si>
    <t>916-2023</t>
  </si>
  <si>
    <t>917-2023</t>
  </si>
  <si>
    <t>918-2023</t>
  </si>
  <si>
    <t>919-2023</t>
  </si>
  <si>
    <t>920-2023</t>
  </si>
  <si>
    <t>921-2023</t>
  </si>
  <si>
    <t>922-2023</t>
  </si>
  <si>
    <t>923-2023</t>
  </si>
  <si>
    <t>924-2023</t>
  </si>
  <si>
    <t>925-2023</t>
  </si>
  <si>
    <t>926-2023</t>
  </si>
  <si>
    <t>927-2023</t>
  </si>
  <si>
    <t>928-2023</t>
  </si>
  <si>
    <t>929-2023</t>
  </si>
  <si>
    <t>930-2023</t>
  </si>
  <si>
    <t>931-2023</t>
  </si>
  <si>
    <t>932-2023</t>
  </si>
  <si>
    <t>933-2023</t>
  </si>
  <si>
    <t>934-2023</t>
  </si>
  <si>
    <t>935-2023</t>
  </si>
  <si>
    <t>936-2023</t>
  </si>
  <si>
    <t>937-2023</t>
  </si>
  <si>
    <t>938-2023</t>
  </si>
  <si>
    <t>939-2023</t>
  </si>
  <si>
    <t>940-2023</t>
  </si>
  <si>
    <t>941-2023</t>
  </si>
  <si>
    <t>942-2023</t>
  </si>
  <si>
    <t>943-2023</t>
  </si>
  <si>
    <t>944-2023</t>
  </si>
  <si>
    <t>945-2023</t>
  </si>
  <si>
    <t>946-2023</t>
  </si>
  <si>
    <t>947-2023</t>
  </si>
  <si>
    <t>948-2023</t>
  </si>
  <si>
    <t>949-2023</t>
  </si>
  <si>
    <t>950-2023</t>
  </si>
  <si>
    <t>951-2023</t>
  </si>
  <si>
    <t>952-2023</t>
  </si>
  <si>
    <t>953-2023</t>
  </si>
  <si>
    <t>954-2023</t>
  </si>
  <si>
    <t>955-2023</t>
  </si>
  <si>
    <t>956-2023</t>
  </si>
  <si>
    <t>957-2023</t>
  </si>
  <si>
    <t>958-2023</t>
  </si>
  <si>
    <t>959-2023</t>
  </si>
  <si>
    <t>960-2023</t>
  </si>
  <si>
    <t>961-2023</t>
  </si>
  <si>
    <t>962-2023</t>
  </si>
  <si>
    <t>963-2023</t>
  </si>
  <si>
    <t>964-2023</t>
  </si>
  <si>
    <t>965-2023</t>
  </si>
  <si>
    <t>966-2023</t>
  </si>
  <si>
    <t>967-2023</t>
  </si>
  <si>
    <t>968-2023</t>
  </si>
  <si>
    <t>969-2023</t>
  </si>
  <si>
    <t>970-2023</t>
  </si>
  <si>
    <t>971-2023</t>
  </si>
  <si>
    <t>972-2023</t>
  </si>
  <si>
    <t>973-2023</t>
  </si>
  <si>
    <t>974-2023</t>
  </si>
  <si>
    <t>975-2023</t>
  </si>
  <si>
    <t>976-2023</t>
  </si>
  <si>
    <t>977-2023</t>
  </si>
  <si>
    <t>978-2023</t>
  </si>
  <si>
    <t>979-2023</t>
  </si>
  <si>
    <t>980-2023</t>
  </si>
  <si>
    <t>981-2023</t>
  </si>
  <si>
    <t>982-2023</t>
  </si>
  <si>
    <t>983-2023</t>
  </si>
  <si>
    <t>984-2023</t>
  </si>
  <si>
    <t>985-2023</t>
  </si>
  <si>
    <t>986-2023</t>
  </si>
  <si>
    <t>987-2023</t>
  </si>
  <si>
    <t>988-2023</t>
  </si>
  <si>
    <t>989-2023</t>
  </si>
  <si>
    <t>991-2023</t>
  </si>
  <si>
    <t>992-2023</t>
  </si>
  <si>
    <t>993-2023</t>
  </si>
  <si>
    <t>994-2023</t>
  </si>
  <si>
    <t>995-2023</t>
  </si>
  <si>
    <t>996-2023</t>
  </si>
  <si>
    <t>997-2023</t>
  </si>
  <si>
    <t>998-2023</t>
  </si>
  <si>
    <t>999-2023</t>
  </si>
  <si>
    <t>1000-2023</t>
  </si>
  <si>
    <t>1001-2023</t>
  </si>
  <si>
    <t>1002-2023</t>
  </si>
  <si>
    <t>1003-2023</t>
  </si>
  <si>
    <t>1004-2023</t>
  </si>
  <si>
    <t>1005-2023</t>
  </si>
  <si>
    <t>1008-2023</t>
  </si>
  <si>
    <t>1009-2023</t>
  </si>
  <si>
    <t>1010-2023</t>
  </si>
  <si>
    <t>1011-2023</t>
  </si>
  <si>
    <t>1012-2023</t>
  </si>
  <si>
    <t>1013-2023</t>
  </si>
  <si>
    <t>1014-2023</t>
  </si>
  <si>
    <t>1015-2023</t>
  </si>
  <si>
    <t>1016-2023</t>
  </si>
  <si>
    <t>1017-2023</t>
  </si>
  <si>
    <t>1018-2023</t>
  </si>
  <si>
    <t>1019-2023</t>
  </si>
  <si>
    <t>1020-2023</t>
  </si>
  <si>
    <t>1022-2023</t>
  </si>
  <si>
    <t>1023-2023</t>
  </si>
  <si>
    <t>1024-2023</t>
  </si>
  <si>
    <t>1025-2023</t>
  </si>
  <si>
    <t>1026-2023</t>
  </si>
  <si>
    <t>1027-2023</t>
  </si>
  <si>
    <t>1028-2023</t>
  </si>
  <si>
    <t>1029-2023</t>
  </si>
  <si>
    <t>1030-2023</t>
  </si>
  <si>
    <t>1031-2023</t>
  </si>
  <si>
    <t>1032-2023</t>
  </si>
  <si>
    <t>1033-2023</t>
  </si>
  <si>
    <t>1034-2023</t>
  </si>
  <si>
    <t>1035-2023</t>
  </si>
  <si>
    <t>1036-2023</t>
  </si>
  <si>
    <t>1037-2023</t>
  </si>
  <si>
    <t>1038-2023</t>
  </si>
  <si>
    <t>1039-2023</t>
  </si>
  <si>
    <t>1040-2023</t>
  </si>
  <si>
    <t>1041-2023</t>
  </si>
  <si>
    <t>1042-2023</t>
  </si>
  <si>
    <t>1043-2023</t>
  </si>
  <si>
    <t>1044-2023</t>
  </si>
  <si>
    <t>1045-2023</t>
  </si>
  <si>
    <t>1046-2023</t>
  </si>
  <si>
    <t>1047-2023</t>
  </si>
  <si>
    <t>1048-2023</t>
  </si>
  <si>
    <t>1049-2023</t>
  </si>
  <si>
    <t>1050-2023</t>
  </si>
  <si>
    <t>1051-2023</t>
  </si>
  <si>
    <t>1052-2023</t>
  </si>
  <si>
    <t>1053-2023</t>
  </si>
  <si>
    <t>1054-2023</t>
  </si>
  <si>
    <t>1055-2023</t>
  </si>
  <si>
    <t>1056-2023</t>
  </si>
  <si>
    <t>1057-2023</t>
  </si>
  <si>
    <t>1058-2023</t>
  </si>
  <si>
    <t>1059-2023</t>
  </si>
  <si>
    <t>1060-2023</t>
  </si>
  <si>
    <t>1061-2023</t>
  </si>
  <si>
    <t>1062-2023</t>
  </si>
  <si>
    <t>1063-2023</t>
  </si>
  <si>
    <t>1064-2023</t>
  </si>
  <si>
    <t>1065-2023</t>
  </si>
  <si>
    <t>1066-2023</t>
  </si>
  <si>
    <t>1067-2023</t>
  </si>
  <si>
    <t>1068-2023</t>
  </si>
  <si>
    <t>1069-2023</t>
  </si>
  <si>
    <t>1070-2023</t>
  </si>
  <si>
    <t>1071-2023</t>
  </si>
  <si>
    <t>1072-2023</t>
  </si>
  <si>
    <t>1073-2023</t>
  </si>
  <si>
    <t>1074-2023</t>
  </si>
  <si>
    <t>1076-2023</t>
  </si>
  <si>
    <t>1077-2023</t>
  </si>
  <si>
    <t>1078-2023</t>
  </si>
  <si>
    <t>1079-2023</t>
  </si>
  <si>
    <t>1080-2023</t>
  </si>
  <si>
    <t>1081-2023</t>
  </si>
  <si>
    <t>1083-2023</t>
  </si>
  <si>
    <t>1084-2023</t>
  </si>
  <si>
    <t>1085-2023</t>
  </si>
  <si>
    <t>1086-2023</t>
  </si>
  <si>
    <t>1087-2023</t>
  </si>
  <si>
    <t>1088-2023</t>
  </si>
  <si>
    <t>1089-2023</t>
  </si>
  <si>
    <t>1090-2023</t>
  </si>
  <si>
    <t>1091-2023</t>
  </si>
  <si>
    <t>1092-2023</t>
  </si>
  <si>
    <t>1093-2023</t>
  </si>
  <si>
    <t>1094-2023</t>
  </si>
  <si>
    <t>1095-2023</t>
  </si>
  <si>
    <t>1096-2023</t>
  </si>
  <si>
    <t>1097-2023</t>
  </si>
  <si>
    <t>1098-2023</t>
  </si>
  <si>
    <t>1099-2023</t>
  </si>
  <si>
    <t>1100-2023</t>
  </si>
  <si>
    <t>1101-2023</t>
  </si>
  <si>
    <t>1102-2023</t>
  </si>
  <si>
    <t>1103-2023</t>
  </si>
  <si>
    <t>1104-2023</t>
  </si>
  <si>
    <t>990-2023</t>
  </si>
  <si>
    <t>1021-2023</t>
  </si>
  <si>
    <t>1075-2023</t>
  </si>
  <si>
    <t>PAULA DANIELA GARAVITO SIERRA</t>
  </si>
  <si>
    <t>GERMAN GIOVANNI GONGORA GUTIERREZ</t>
  </si>
  <si>
    <t>KAREN JULIETH RIVERA MUÑOZ</t>
  </si>
  <si>
    <t>DIEGO FERNANDO GARCIA GARZON</t>
  </si>
  <si>
    <t>KARLA IVETTE GOMEZ HERNANDEZ</t>
  </si>
  <si>
    <t>WILLIAM JAVIER AMOROCHO GARCIA</t>
  </si>
  <si>
    <t>NELSON SEBASTIAN CORTES BRAVO</t>
  </si>
  <si>
    <t>MARÍA ISABEL VANEGAS SILVA</t>
  </si>
  <si>
    <t>DIANA MARCELA LOPEZ LOPEZ</t>
  </si>
  <si>
    <t>JUAN SEBASTIAN GOMEZ CABEZAS</t>
  </si>
  <si>
    <t>MARISOL MONTEALEGRE RODRÍGUEZ</t>
  </si>
  <si>
    <t>LEONEL BARUC TAUTIVA NUÑEZ</t>
  </si>
  <si>
    <t>YINNA ALEJANDRA CALDERON RODRIGUEZ</t>
  </si>
  <si>
    <t>JUAN CARLOS ROA GRANADOS</t>
  </si>
  <si>
    <t>MARIO DE JESÚS ESTRADA MARTÍNEZ</t>
  </si>
  <si>
    <t>JAVIER OLAYA OLAYA MONTES</t>
  </si>
  <si>
    <t>ALEX ANDRES CORREA GUTIERREZ</t>
  </si>
  <si>
    <t>DANIELA DEL PILAR HERNANDEZ GONZALEZ</t>
  </si>
  <si>
    <t>JAVIER BUSTAMANTE CARO</t>
  </si>
  <si>
    <t>YENIFER ROJAS</t>
  </si>
  <si>
    <t>LILIANA HERNANDEZ SANCHEZ</t>
  </si>
  <si>
    <t>YECIKA SERRATO GONZALEZ</t>
  </si>
  <si>
    <t>ANDREY DIDIER REY VENEGAS</t>
  </si>
  <si>
    <t>ALEXANDER CORTES RAMIREZ</t>
  </si>
  <si>
    <t>ANGIE LIZETH HERNANDEZ PEÑA</t>
  </si>
  <si>
    <t>DANIELA IBAÑEZ ANGARITA</t>
  </si>
  <si>
    <t>ALEJANDRO MUÑOZ NAGLES</t>
  </si>
  <si>
    <t>ANA CAROLINA ARAUJO CHAVEZ</t>
  </si>
  <si>
    <t>YENNY PAOLA NUÑEZ GOMEZ</t>
  </si>
  <si>
    <t>DANILO ALFREDO MORRIS MONCADA</t>
  </si>
  <si>
    <t>ANGELA MARIA GARCIA DIAZ</t>
  </si>
  <si>
    <t>JOSE MATEO MENDEZ SAMPEDRO</t>
  </si>
  <si>
    <t>ELISA MARIA ISAZA BERNHARD</t>
  </si>
  <si>
    <t>WHILMAR ALEJANDRO RODRIGUEZ SANDOVAL</t>
  </si>
  <si>
    <t>RICARDO ERNESTO SANCHEZ MENESES</t>
  </si>
  <si>
    <t>WILLIAM FERNANDO CASTAÑEDA PEREZ</t>
  </si>
  <si>
    <t>NELSON RENE CASAS SANCHEZ</t>
  </si>
  <si>
    <t>LAILA VIVIANA CORDON FONSECA</t>
  </si>
  <si>
    <t>MAPFRE SEGUROS GENERALES DE COLOMBIA S.A</t>
  </si>
  <si>
    <t>ALEXANDER RUBIO GALVIS</t>
  </si>
  <si>
    <t>AMIRA SOFIA CASTAÑEDA CARDENAS</t>
  </si>
  <si>
    <t>HINGRID JULIE CONTRERAS BENAVIDES</t>
  </si>
  <si>
    <t>MICHAEL STIVEN BAUTISTA SALAZAR</t>
  </si>
  <si>
    <t>DANIEL ANDRES PERALTA AGUILAR</t>
  </si>
  <si>
    <t>MANUEL JOSE TOSE MUÑOZ</t>
  </si>
  <si>
    <t>LAURA FERNANDA ZUÑIGA ROJAS</t>
  </si>
  <si>
    <t>POWERSUN S.A.S</t>
  </si>
  <si>
    <t>DANIELA PEREZ PEREZ GOMEZ</t>
  </si>
  <si>
    <t>ADRIANA CAROLINA MARTINEZ SANCHEZ</t>
  </si>
  <si>
    <t>ASP SOLUTIONS S.A.</t>
  </si>
  <si>
    <t>BUILDING LTDA</t>
  </si>
  <si>
    <t>CONSTRUCTORA DE INFRAESTRUCTURA COLOMBIA NA COINCO SAS</t>
  </si>
  <si>
    <t>GRUPO EMPRESARIAL PINZON MUÑOZ SAS</t>
  </si>
  <si>
    <t>CONSORCIO BUENAS VIVIENDAS - EGR</t>
  </si>
  <si>
    <t>LUZ HEIDY GARCIA PERAFAN</t>
  </si>
  <si>
    <t>ANGELICA JERIANY BERNAL VALDES</t>
  </si>
  <si>
    <t>CAMILO ANDRES OTERO SALTAREN</t>
  </si>
  <si>
    <t>RONALD LEONEL GARCIA VELANDIA</t>
  </si>
  <si>
    <t>CRISTIAN CAMILO PEÑA TABARQUINO</t>
  </si>
  <si>
    <t>CESAR ENRIQUE GONZALEZ ARDILA</t>
  </si>
  <si>
    <t>LAURA CAMILA CARREÑO VENEGAS</t>
  </si>
  <si>
    <t>HARVISON LEANDRO MALDONADO SARMIENTO</t>
  </si>
  <si>
    <t>EDNA LUCIA PERILLA MEDINA</t>
  </si>
  <si>
    <t>GEOVANY MALDONADO ARIAS</t>
  </si>
  <si>
    <t>MARTHA BECERRA RENTERIA</t>
  </si>
  <si>
    <t>MONICA CASTRO CASTRO MARTINEZ</t>
  </si>
  <si>
    <t>MARY SOL BATERO CALVO</t>
  </si>
  <si>
    <t>YEISON EFREN OSPINA CALVO</t>
  </si>
  <si>
    <t>CAJA DE COMPENSACION FAMILIAR COMPENSAR</t>
  </si>
  <si>
    <t>SERVICIOS POSTALES NACIONALES S.A.S.</t>
  </si>
  <si>
    <t>EDNA JACQUELINE ARDILA FLOREZ</t>
  </si>
  <si>
    <t>CARLOS IVAN RIVERA TRUJILLO</t>
  </si>
  <si>
    <t>CARLOS FABIAN HAMON ALARCON</t>
  </si>
  <si>
    <t>ANGELA DANELLY CALCETERO LESMES</t>
  </si>
  <si>
    <t>WILLIAM DAVID BAUTISTA MARULANDA</t>
  </si>
  <si>
    <t>LEON DARIO ESPINOSA RESTREPO</t>
  </si>
  <si>
    <t>JENYFFER JARLEY MEZA BERMUDEZ</t>
  </si>
  <si>
    <t>JUAN CARLOS HOYOS ROBAYO</t>
  </si>
  <si>
    <t>INVERSIONES BRT SAS</t>
  </si>
  <si>
    <t>JORGE ISAAC GOMEZ RANGEL</t>
  </si>
  <si>
    <t>LINA XIMENA TORRES CERINZA</t>
  </si>
  <si>
    <t>IVAN LEONARDO MARTIN CARREÑO</t>
  </si>
  <si>
    <t>MISAEL ESTEBAN LINARES GARZON</t>
  </si>
  <si>
    <t>PERLA MARIA FRANCO RESTREPO</t>
  </si>
  <si>
    <t>PAEZ HUERTAS JOHN EDWARD</t>
  </si>
  <si>
    <t>GINNA DOLLY RODRIGUEZ RODRIGUEZ</t>
  </si>
  <si>
    <t>ANDRES FELIPE LEGUIZAMO SANCHEZ</t>
  </si>
  <si>
    <t>JUAN GERARDO GALEANO MATEUS</t>
  </si>
  <si>
    <t>SEBASTIAN RENGIFO VELASQUEZ</t>
  </si>
  <si>
    <t>CARLOS FRANCISCO MORENO ESPARZA</t>
  </si>
  <si>
    <t>WILMAR STEVEN PARRA MORENO</t>
  </si>
  <si>
    <t>DIANA CAROLINA GONZALEZ GONZALEZ</t>
  </si>
  <si>
    <t>CAMILA ANDREA HUERTAS HUERTAS</t>
  </si>
  <si>
    <t>JEIMMY JOHANNA RIOS GONZALEZ</t>
  </si>
  <si>
    <t>JORGE IVAN RUBIO RICO</t>
  </si>
  <si>
    <t>ADELMO PARRA NIÑO</t>
  </si>
  <si>
    <t>PAULA SOFIA ENCINALES URQUIZA</t>
  </si>
  <si>
    <t>LAURA CAMILA DE LA HOZ SAAVEDRA</t>
  </si>
  <si>
    <t>JAVIER FRANCISCO LINARES GONZALEZ</t>
  </si>
  <si>
    <t>CLAUDIA LINETH ABONIA GARCIA</t>
  </si>
  <si>
    <t>MARIA ISABEL AVELLANEDA FRANCO</t>
  </si>
  <si>
    <t>CRISLY CAROLINA RIVAS ORDOÑEZ</t>
  </si>
  <si>
    <t>ANGEL YESIT QUINTERO SANCHEZ</t>
  </si>
  <si>
    <t>JUAN CARLOS MESA CARVAJAL</t>
  </si>
  <si>
    <t>JUAN CAMILO CASTRO SIERRA</t>
  </si>
  <si>
    <t>PAOLA ANDREA GOMEZ BERMUDEZ</t>
  </si>
  <si>
    <t>YOHANNA AISLEN MEZA CASTAÑEDA</t>
  </si>
  <si>
    <t>MARTHA LUCIA ARDILA GARCES</t>
  </si>
  <si>
    <t>JANNETH AMOROCHO VILLALBA</t>
  </si>
  <si>
    <t>DIEGO ALEXANDER PAZ CRUZ</t>
  </si>
  <si>
    <t>ANGELICA MARIA ROZO BAQUERO</t>
  </si>
  <si>
    <t>DELFI KATERINE RODRIGUEZ GONGORA</t>
  </si>
  <si>
    <t>PABLO CALA CASTRO</t>
  </si>
  <si>
    <t>LADY JHOVANNA CANCHIMBO VERNAZA</t>
  </si>
  <si>
    <t>CONSORCIO INTEREL 2023</t>
  </si>
  <si>
    <t>CONSORCIO HABITAT CAK</t>
  </si>
  <si>
    <t>GRUPO CONSULTOR E INGENIEROS SAS S.A.S.</t>
  </si>
  <si>
    <t>JORGE ANDRES GONZALEZ CETINA</t>
  </si>
  <si>
    <t>DARIO ALFREDO VEGA CASTILLO</t>
  </si>
  <si>
    <t>DIANA LIZETH VILLA BAQUERO</t>
  </si>
  <si>
    <t>BUITRAGO CONEO JAVIER ALBERTO</t>
  </si>
  <si>
    <t>LINA PAOLA CIFUENTES</t>
  </si>
  <si>
    <t>KELIN JULIETH GALINDO BRICEÑO</t>
  </si>
  <si>
    <t>LEIDY JOHANNA JOYA REY</t>
  </si>
  <si>
    <t>PIÑEREZ AMELL KEVIN ANDRES</t>
  </si>
  <si>
    <t>UNIVERSIDAD DISTRITAL FRANCISCO JOSE DE CALDAS</t>
  </si>
  <si>
    <t>JIMENEZ Y CALDERON ABOGADOS S.A.S</t>
  </si>
  <si>
    <t>SECRETARÍA GENERAL DE LA ALCALDÍA MAYOR DE BOGOTÁ</t>
  </si>
  <si>
    <t>SHARON SLENDY FIGUEROA JAIMES</t>
  </si>
  <si>
    <t>MANUELA LOBO GUERRERO DUQUE</t>
  </si>
  <si>
    <t>WILSON ALFONSO RAMIREZ MORALES</t>
  </si>
  <si>
    <t>FLOR ALBA LEON LIMAS</t>
  </si>
  <si>
    <t>TOMAS JERONIMO ANDRADE CUELLAR</t>
  </si>
  <si>
    <t>JUAN DIEGO SALDAÑA ARIAS</t>
  </si>
  <si>
    <t>ANDRES FERNANDO DIAZ GUZMAN</t>
  </si>
  <si>
    <t>MARIA MARGARITA RUIZ RODGERS</t>
  </si>
  <si>
    <t>MARIA CRISTINA ROJAS EBERHARD</t>
  </si>
  <si>
    <t>JOSE ANTONIO RAMIREZ OROZCO</t>
  </si>
  <si>
    <t>SOFTWARE SHOP DE COLOMBIA SAS</t>
  </si>
  <si>
    <t>NINI JOHANA TRIANA RUIZ</t>
  </si>
  <si>
    <t>NELSY VIANEY ALVAREZ TORO</t>
  </si>
  <si>
    <t>YAMIT ALBERTO LOPEZ VILLEGAS</t>
  </si>
  <si>
    <t>INGRID DEL CARMEN BARRERA PEREIRA</t>
  </si>
  <si>
    <t>ANDREA DEL PILAR ROMERO GOMEZ</t>
  </si>
  <si>
    <t>HERNAN DARIO GOMEZ ALDANA</t>
  </si>
  <si>
    <t>CRISTIAN MANUEL ARDILA TROCHES</t>
  </si>
  <si>
    <t>CARLOS FELIPE REYES FORERO</t>
  </si>
  <si>
    <t>HECTOR CAMILO VELANDIA GARCIA</t>
  </si>
  <si>
    <t>EDUAR FERNANDO JARAMILLO CERINZA</t>
  </si>
  <si>
    <t>LILIANA PAOLA BARBOSA BARRERA</t>
  </si>
  <si>
    <t>AGENCIA DE ANALÍTICA DE DATOS S.A.S</t>
  </si>
  <si>
    <t>CARMEN ANDREA AVELLANEDA SANTOYA</t>
  </si>
  <si>
    <t>MARIA CLARA PRECIADO GONZALEZ</t>
  </si>
  <si>
    <t>VALERIA RAMIREZ MARTINEZ</t>
  </si>
  <si>
    <t>CAROL LIZETH VALBUENA QUINTERO</t>
  </si>
  <si>
    <t>DANIELA MARTINEZ SOLER</t>
  </si>
  <si>
    <t>CARLOS ANDRETTI MENJURA ROJAS</t>
  </si>
  <si>
    <t>DIANA MARCELA CIFUENTES DIAZ</t>
  </si>
  <si>
    <t>MELVIN SERAFIN CUSBA PUERTO</t>
  </si>
  <si>
    <t>NELSON GIOVANNI ACUÑA RODRIGUEZ</t>
  </si>
  <si>
    <t>DIEGO FELIPE SANCHEZ VALDERRAMA</t>
  </si>
  <si>
    <t>LUISA FERNANDA CASTILLO ABELLA</t>
  </si>
  <si>
    <t>MARIO ALBERTO ALARCON JARRO</t>
  </si>
  <si>
    <t>ERIKA JULIEHT SANCHEZ TRIVIÑO</t>
  </si>
  <si>
    <t>CARLOS ALBERTO CASTRO VALENCIA</t>
  </si>
  <si>
    <t>ANGELA TATIANA SERRATO PALACIOS</t>
  </si>
  <si>
    <t>GLORIA MARIA JAIMES SANCHEZ</t>
  </si>
  <si>
    <t>DIANA JOHANA ALFONSO HERNANDEZ</t>
  </si>
  <si>
    <t>JUAN SEBASTIAN ARCHILA BARRERA</t>
  </si>
  <si>
    <t>VICTOR HUGO JAIMES CORTES</t>
  </si>
  <si>
    <t>NELSON ALEJANDRO BOHORQUEZ RUIZ</t>
  </si>
  <si>
    <t>OSCAR ALFREDO CLEVES CARREÑO</t>
  </si>
  <si>
    <t>MARIA PAULA ANDREA SARMIENTO BEDOYA</t>
  </si>
  <si>
    <t>MARIA ALEJANDRA ARTEAGA GARZON</t>
  </si>
  <si>
    <t>DIANA MARCELA CONTRERAS TORRES</t>
  </si>
  <si>
    <t>DIANA VIANNET VELASCO VIRGUES</t>
  </si>
  <si>
    <t>ZULMA JANNETH LOPEZ CUBIDES</t>
  </si>
  <si>
    <t>JHONNATAN JOSE LEON SUAREZ</t>
  </si>
  <si>
    <t>ANGIE LIZETH CASTELLANOS VARGAS</t>
  </si>
  <si>
    <t>CESAR CAMILO CASTRO LLANOS</t>
  </si>
  <si>
    <t>ADRIANA ALEJANDRA VALENCIA OME</t>
  </si>
  <si>
    <t>MILENA CAROLINA CASTELLANOS PINILLA</t>
  </si>
  <si>
    <t>JOSE GABRIEL OSORIO ALVAREZ</t>
  </si>
  <si>
    <t>CAJA DE LA VIVIENDA POPULAR</t>
  </si>
  <si>
    <t>FONDO NACIONAL DE VIVIENDA</t>
  </si>
  <si>
    <t xml:space="preserve">PRESTAR SERVICIOS DE APOYO A LA GESTIÓN PARA LA EJECUCIÓN DE ACTIVIDADES ADMINISTRATIVAS, ASISTENCIALES Y OPERATIVAS REQUERIDAS EN LOS PROYECTOS PRIORIZADOS POR LA SUBDIRECCIÓN DE OPERACIONES DE LA SECRETARÍA DISTRITAL DEL HÁBITAT
</t>
  </si>
  <si>
    <t>PRESTAR LOS SERVICIOS PROFESIONALES PARA APOYAR EL SEGUIMIENTO RELACIONADO AL SISTEMA DE GESTIÓN DE SEGURIDAD Y SALUD EN EL TRABAJO Y MEDIO AMBIENTE, ASÍ COMO EL DIAGNÓSTICO Y CARACTERIZACIÓN DE ELEMENTOS AMBIENTALES Y DE ESTRUCTURA ECOLÓGICA PRINCIPAL EN EL MARCO DEL MEJORAMIENTO INTEGRAL EN TERRITORIOS PRIORIZADOS POR LA SECRETARIA DISTRITAL DEL HABITAT CON CARGO AL SISTEMA GENERAL DE REGALIAS</t>
  </si>
  <si>
    <t>PRESTAR SERVICIOS PROFESIONALES PARA LIDERAR Y COORDINAR LAS ACTIVIDADES DESDE LOS COMPONENTES TÉCNICOS, JURÍDICOS, SOCIALES, AMBIENTALES Y/O FINANCIEROS, NECESARIOS PARA LA FORMULACIÓN E IMPLEMENTACIÓN DE LA ESTRATEGIA INTEGRAL DE REVITALIZACIÓN, Y LOS DEMÁS PROYECTOS PRIORIZADOS POR LA SUBDIRECCIÓN DE OPERACIONES.</t>
  </si>
  <si>
    <t>PRESTAR SERVICIOS PROFESIONALES PARA REALIZAR LA GESTIÓN JURÍDICA, EL SEGUIMIENTO Y VERIFICACIÓN REQUERIDA EN EL MARCO DE LOS PROGRAMAS Y PROYECTOS ASOCIADOS A LOS INSTRUMENTOS DE FINANCIACIÓN A CARGO DE LA SUBSECRETARÍA DE GESTIÓN FINANCIERA</t>
  </si>
  <si>
    <t>PRESTAR SERVICIOS PROFESIONALES EN LA REVISIÓN, VERIFICACIÓN Y ANÁLISIS DE LOS DOCUMENTOS TÉCNICOS DE LOS PROYECTOS DE VIVIENDA GESTIONADOS POR LA SECRETARÍA DISTRITAL DEL HÁBITAT Y REALIZAR SEGUIMIENTO A LOS INSTRUMENTOS DE FINANCIACIÓN PRIORIZADOS POR LA SUBSECRETARÍA DE GESTIÓN FINANCIERA.</t>
  </si>
  <si>
    <t>PRESTAR SERVICIOS PROFESIONALES PARA ANALIZAR, EVALUAR Y GESTIONAR LAS CONDICIONES JURÍDICAS, CATASTRALES Y/O DEL SANEAMIENTO PREDIAL EN LOS PROYECTOS PRIORIZADOS EN LA ENTIDAD.</t>
  </si>
  <si>
    <t>PRESTAR SERVICIOS PROFESIONALES PARA PROMOVER LA PARTICIPACIÓN CIUDADANA MEDIANTE LA ARTICULACIÓN INTERINSTITUCIONAL Y CON GRUPOS DE INTERÉS, EN EL CICLO DE LA GESTIÓN PÚBLICA DE LOS PROYECTOS PRIORIZADOS EN LA ENTIDAD</t>
  </si>
  <si>
    <t>PRESTAR SERVICIOS PROFESIONALES PARA REALIZAR EL SEGUIMIENTO Y CONSTRUCCIÓN DE INDICADORES, ATRIBUTOS Y CARTOGRAFÍA EN SISTEMAS DE INFORMACIÓN GEOGRÁFICA, DE LOS PROYECTOS PRIORIZADOS POR LA ENTIDAD</t>
  </si>
  <si>
    <t>PRESTAR SERVICIOS PROFESIONALES PARA IMPLEMENTAR ESTRATEGIAS Y REALIZAR MODELOS DE APLICACIÓN DE LOS INSTRUMENTOS DE CAPTURA DE VALOR. ASÍ COMO, ELABORAR LOS PRESUPUESTOS QUE SE REQUIERAN PARA VIABILIZAR LOS PROYECTOS PRIORIZADOS POR LA ENTIDAD</t>
  </si>
  <si>
    <t>PRESTAR SERVICIOS PROFESIONALES PARA ELABORAR EL ESQUEMA URBANÍSTICO, DILIGENCIAR EL REPARTO DE CARGAS Y BENEFICIOS. ASÍ COMO, REALIZAR LA DEFINICIÓN DE LAS FASES DE EJECUCIÓN EN LOS PROYECTOS PRIORIZADOS POR LA ENTIDAD</t>
  </si>
  <si>
    <t>PRESTAR SERVICIOS PROFESIONALES DESARROLLO DE LAS ACTIVIDADES DE ACOMPAÑAMIENTO, CONTROL, SEGUIMIENTO Y EVALUACIÓN DE LOS COMPONENTES RELACIONADOS CON LOS PROCESOS FINANCIEROS, PRESUPUESTALES Y CONTABLES EN EL MARCO DEL MODELO INTEGRADO DE PLANEACIÓN Y GESTIÓN Y DEL PLAN ANUAL DE AUDITORÍA</t>
  </si>
  <si>
    <t>PRESTAR SERVICIOS PROFESIONALES PARA REALIZAR LA GESTIÓN, SEGUIMIENTO Y ANÁLISIS JURÍDICO DE LOS RECURSOS ASIGNADOS EN EL MARCO DE LOS PROYECTOS DE VIVIENDA LIDERADOS POR LA SUBSECRETARÍA DE GESTIÓN FINANCIERA</t>
  </si>
  <si>
    <t>PRESTAR SERVICIOS PROFESIONALES PARA REALIZAR EL SEGUIMIENTO Y ANÁLISIS FINANCIERO A LOS INSTRUMENTOS DE FINANCIACIÓN DE VIVIENDA Y A LOS CONTRATOS FIDUCIARIOS SUSCRITOS EN EL MARCO DE LOS PROGRAMAS PRIORIZADOS POR LA SUBSECRETARÍA DE GESTIÓN FINANCIERA</t>
  </si>
  <si>
    <t>PRESTAR SERVICIOS PROFESIONALES PARA REVISAR Y VERIFICAR LOS ASPECTOS ARQUITECTÓNICOS DE LOS PROYECTOS DE VIVIENDA ASOCIADOS A LOS INSTRUMENTOS DE FINANCIACIÓN PRIORIZADOS POR LA SUBSECRETARÍA DE GESTIÓN FINANCIERA</t>
  </si>
  <si>
    <t>CONTRATAR LAS POLIZAS QUE COMPONEN EL PROGRAMA DE SEGUROS DE LA SECRETARIA DISTRITAL DEL HÁBITAT - SDHT, CON UNA COMPAÑÍA DE SEGUROS DEBIDAMENTE AUTORIZADA POR LA SUPERINTENDENCIA FINANCIERA DE COLOMBIA, PARA QUE AMPAREN LOS BIENES E INTERESES PATRIMONIALES O POR LOS CUALES SEA O LLEGARE A SER LEGALMENTE RESPONSABLES EN EL DESARROLLO DE SU ACTIVIDAD, LOS QUE ESTEN BAJO SU RESPONSABILIDAD Y CUSTODIA Y AQUELLOS QUE SEAN ADQUIRIDOS PARA DESARROLLAR LAS FUNCIONES INHERENTES A SU ACTIVIDAD EN LOS TÉRMINOS QUE SE DETALLAN EN CADA UNO DE LOS ANEXOS DE CONDICIONES TÉCNICAS BÁSICAS OBLIGATORIAS Y COMPLEMENTARIAS DE LAS POLIZAS A ADQUIRIR.</t>
  </si>
  <si>
    <t>PRESTAR SERVICIOS PROFESIONALES PARA APOYAR LAS ACCIONES DE FORTALECIMIENTO SOCIAL EN LA EJECUCIÓN, SEGUIMIENTO Y EVALUACIÓN DE LAS INTERVENCIONES DEL ESPACIO PÚBLICO, LIDERADAS POR LA SUBDIRECCIÓN DE PARTICIPACIÓN Y RELACIONES CON LA COMUNIDAD</t>
  </si>
  <si>
    <t>PRESTAR SERVICIOS PROFESIONALES PARA APOYAR LAS DIFERENTES ESTRATEGIAS PEDAGÓGICAS DE LA ESCUELA VIRTUAL DEL HÁBITAT Y FORMULAR PLANES QUE CONTRIBUYAN A LA DIFUSIÓN DEL CONOCIMIENTO Y PERMANENCIA DE LOS PARTICIPANTES EN EL MARCO DE LA GESTIÓN DEL CONOCIMIENTO DE LA SDHT.</t>
  </si>
  <si>
    <t>PRESTAR SERVICIOS PROFESIONALES PARA APOYAR EL ANÁLISIS, CONTROL, REVISIÓN Y SEGUIMIENTO FINANCIERO DE LOS CONVENIOS INTERADMINISTRATIVOS Y ENCARGOS FIDUCIARIOS ASOCIADOS A LOS PROYECTOS DE VIVIENDA A CARGO DE LA SUBSECRETARIA DE GESTIÓN FINANCIERA.</t>
  </si>
  <si>
    <t>PRESTAR SERVICIOS PROFESIONALES PARA REALIZAR LA REVISIÓN, SEGUIMIENTO Y CONTROL FINANCIERO A LOS RECURSOS ASIGNADOS EN LA OPERACIÓN DE LOS INSTRUMENTOS DE FINANCIACIÓN QUE FACILITAN EL ACCESO A UNA VIVIENDA VIS O VIP A CARGO DE LA SUBSECRETARÍA DE GESTIÓN FINANCIERA</t>
  </si>
  <si>
    <t>PRESTAR SERVICIOS PROFESIONALES PARA APOYAR Y GESTIONAR LAS ACTIVIDADES ADMINISTRATIVAS Y PRESUPUESTALES REQUERIDAS PARA EL CUMPLIMIENTO DE LAS METAS DE LOS PROYECTOS DE INVERSIÓN DE LA SUBDIRECCIÓN DE OPERACIONES.</t>
  </si>
  <si>
    <t>PRESTAR SERVICIOS PROFESIONALES PARA APOYAR EL ANÁLISIS Y LA CARACTERIZACIÓN DE LOS USOS DEL SUELO URBANO Y LA CONSTRUCCIÓN DE LA GEODATABASE QUE PERMITA LA EDICIÓN Y ADMINISTRACIÓN DE DATOS PARA LA IMPLEMENTACIÓN DE LAS ACCIONES DE ACUPUNTURA URBANA Y LOS DEMÁS PROYECTOS PRIORIZADOS POR LA SUBDIRECCIÓN DE OPERACIONES DE LA SECRETARÍA DISTRITAL DEL HÁBITAT</t>
  </si>
  <si>
    <t>PRESTAR SERVICIOS PROFESIONALES PARA APOYAR EL DESARROLLO DE LAS ACTIVIDADES SOCIALES ORIENTADAS A LA FORMULACIÓN, EJECUCIÓN Y SEGUIMIENTO DE LAS INTERVENCIONES PRIORIZADAS POR LA SUBDIRECCIÓN DE 0PERACIONES.</t>
  </si>
  <si>
    <t>CONTRATAR EL SERVICIO DE MANTENIMINTO PREVENTIVO Y CORRECTIVO CON SUMINISTRO DE REPUESTOS PARA LOS SISTEMAS DE ALIMENTACION INTERRUMPIDA (UPS) POWERSUN DE LA SECRETARIA DISTRITAL DEL HABITAT.</t>
  </si>
  <si>
    <t>PRESTAR SERVICIOS DE APOYO Y SEGUIMIENTO A PROCESOS DE GESTIÓN OPERATIVA TENDIENTES AL CUMPLIMIENTO DE COMPROMISOS MISIONALES DE LA SUBSECRETARIA DE GESTIÓN FINANCIERA</t>
  </si>
  <si>
    <t>PRESTAR SERVICIOS PROFESIONALES JURÍDICOS PARA ATENDER, DAR RESPUESTA Y REALIZAR SEGUIMIENTO A LOS REQUERIMIENTOS, PETICIONES Y SOLICITUDES DE INFORMACIÓN PRESENTADAS POR ENTES DE CONTROL E INSTANCIAS JUDICIALES, ASOCIADOS A LOS INSTRUMENTOS DE FINANCIACIÓN A CARGO DE LA SUBSECRETARÍA DE GESTIÓN FINANCIERA</t>
  </si>
  <si>
    <t>PRESTAR SERVICIOS DE SOPORTE TÉCNICO PARA EL ADECUADO FUNCIONAMIENTO DE LA PLATAFORMA JSP7 Y EFECTUAR DESARROLLO TECNOLÓGICOS CUANDO LAS NECESIDADES DE LA SDHT LO REQUIERA</t>
  </si>
  <si>
    <t>CONTRATAR LA EJECUCIÓN DE LAS OBRAS DE MEJORAMIENTO DE VIVIENDA EN LA MODALIDAD DE HABITABILIDAD DE LOS PROYECTOS ESTRUCTURADOS EN LOS TERRITORIOS PRIORIZADOS POR LA SECRETARÍA DISTRITAL DEL HÁBITAT. GRUPO 1 – 2023.</t>
  </si>
  <si>
    <t>CONTRATAR LA EJECUCIÓN DE LAS OBRAS DE MEJORAMIENTO DE VIVIENDA EN LA MODALIDAD DE HABITABILIDAD DE LOS PROYECTOS ESTRUCTURADOS EN LOS TERRITORIOS PRIORIZADOS POR LA SECRETARÍA DISTRITAL DEL HÁBITAT. GRUPO 2– 2023</t>
  </si>
  <si>
    <t>CONTRATAR LA EJECUCIÓN DE LAS OBRAS DE MEJORAMIENTO DE VIVIENDA EN LA MODALIDAD DE HABITABILIDAD DE LOS PROYECTOS ESTRUCTURADOS EN LOS TERRITORIOS PRIORIZADOS POR LA SECRETARÍA DISTRITAL DEL HÁBITAT. GRUPO 3 – 2023</t>
  </si>
  <si>
    <t>CONTRATAR LA EJECUCIÓN DE LAS OBRAS DE MEJORAMIENTO DE VIVIENDA EN LA MODALIDAD DE HABITABILIDAD DE LOS PROYECTOS ESTRUCTURADOS EN LOS TERRITORIOS PRIORIZADOS POR LA SECRETARÍA DISTRITAL DEL HÁBITAT. GRUPO 4 – 2023</t>
  </si>
  <si>
    <t>PRESTAR SERVICIOS PROFESIONALES DE CARÁCTER JURÍDICO PARA ATENDER Y DAR RESPUESTAS A LOS REQUERIMIENTOS Y PETICIONES ASOCIADOS A LOS INSTRUMENTOS DE FINANCIACIÓN A CARGO DE LA SUBSECRETARÍA DE GESTIÓN FINANCIERA.</t>
  </si>
  <si>
    <t>PRESTAR SERVICIOS PROFESIONALES PARA REALIZAR EL SEGUIMIENTO Y GESTIÓN JURÍDICA A LOS INSTRUMENTOS DE FINANCIACIÓN EN EL MARCO DE LOS PROGRAMAS Y PROYECTOS DE VIVIENDA VIS O VIP A CARGO DE LA SECRETARIA DISTRITAL DEL HÁBITAT.</t>
  </si>
  <si>
    <t>PRESTAR SERVICIOS PROFESIONALES DE CARÁCTER SOCIAL PARA REALIZAR SEGUIMIENTO, VERIFICACIÓN Y ACOMPAÑAMIENTO A LOS HOGARES BENEFICIARIOS DE LOS INSTRUMENTOS DE FINANCIACIÓN ASOCIADOS A LOS PROGRAMAS Y PROYECTOS DE VIVIENDA A CARGO DE LA SUBSECRETARÍA DE GESTIÓN FINANCIERA</t>
  </si>
  <si>
    <t>PRESTAR SERVICIOS PROFESIONALES JURÍDICOS PARA ATENDER Y DAR RESPUESTAS A LOS REQUERIMIENTOS Y PETICIONES INTERNAS Y EXTERNAS Y ELABORAR LOS ACTOS ADMINISTRATIVOS EN EL MARCO DE LOS PROGRAMAS Y PROYECTOS ASOCIADOS A LOS INSTRUMENTOS DE FINANCIACIÓN A CARGO DE LA SUBSECRETARÍA DE GESTIÓN FINANCIERA.</t>
  </si>
  <si>
    <t>PRESTAR SERVICIOS PROFESIONALES PARA LA IMPLEMENTACIÓN, SEGUIMIENTO Y GESTIÓN DE ACTIVIDADES RELACIONADAS CON LAS AUDITORÍAS ASÍ COMO EL APOYO EN LOS PROCESOS DE CALIDAD A CARGO DE LA SUBSECRETARÍA DE GESTIÓN FINANCIERA.</t>
  </si>
  <si>
    <t>PRESTAR SERVICIOS PROFESIONALES PARA APOYAR LA FORMULACIÓN, SEGUIMIENTO Y CONTROL DE ESTRATEGIAS Y LINEAMIENTOS INTERINSTITUCIONALES RELACIONADOS CON LA ASIGNACIÓN DE SUBSIDIOS CON ENFOQUE DIFERENCIAL A CARGO DE LA SUBSECRETARÍA DE GESTIÓN FINANCIERA DE LA SECRETARÍA DISTRITAL DEL HÁBITAT.</t>
  </si>
  <si>
    <t>PRESTAR SERVICIOS PROFESIONALES PARA REALIZAR EL ANALISIS Y ESTRUCTURACION DE LOS COMPONENTES URBANISTICOS Y ARQUITECTONICOS NECESARIOS PARA EL DESARROLLO URBANO Y LA VIABILIZACIÓN DE LOS PROYECTOS ESTRATÉGICOS QUE INVOLUCREN LA HABILITACIÓN DE SUELO PARA VIVIENDA VIS/VIP, Y USOS COMPLEMENTARIOS</t>
  </si>
  <si>
    <t>PRESTAR SERVICIOS PROFESIONALES PARA APOYAR LAS ACTIVIDADES RELACIONADAS CON EL DISEÑO DE LAS ESTRATEGIAS DE DIVULGACIÓN PEDAGÓGICA DE LA ESCUELA DEL HÁBITAT EN EL MARCO DE LA GESTIÓN DEL CONOCIMIENTO DE LA SDHT.</t>
  </si>
  <si>
    <t>PRESTAR SERVICIOS TÉCNICOS PARA APOYAR LOS LEVANTAMIENTOS Y PROCESAMIENTOS DE LA INFORMACIÓN INSUMO DE LAS METODOLOGÍAS CUANTITATIVAS Y CUALITATIVAS PARA LAS EVALUACIONES DE LOS PROGRAMAS, ESTRATEGIAS Y POLÍTICAS PÚBLICAS DEL SECTOR HÁBITAT.</t>
  </si>
  <si>
    <t>PRESTAR SERVICIOS PROFESIONALES PARA APOYAR LOS PROCESOS DE ARTICULACIÓN, GESTIÓN Y ORGANIZACIÓN QUE SE REQUIEREN EN EL MARCO DE LOS  PROYECTOS Y METAS ESTRATÉGICAS DE LA SECRETARÍA DISTRITAL DEL HÁBITAT.</t>
  </si>
  <si>
    <t>PRESTAR SERVICIOS PROFESIONALES DESDE EL COMPONENTE SOCIAL PARA REALIZAR ACTIVIDADES DE IDENTIFICACIÓN, VERIFICACIÓN Y SEGUIMIENTO AL CUMPLIMIENTO DE REQUISITOS A LOS HOGARES QUE PUEDEN SER BENEFICIARIOS EN EL MARCO DE LOS PROGRAMAS Y PROYECTOS ASOCIADOS A LOS INSTRUMENTOS DE FINANCIACIÓN A CARGO DE LA  SUBSECRETARÍA DE GESTIÓN FINANCIERA</t>
  </si>
  <si>
    <t>PRESTAR SERVICIOS PROFESIONALES ESPECIALIZADOS PARA EL ANÁLISIS, PROYECCIÓN Y REVISIÓN DE ASUNTOS RELACIONADOS CON POLÍTICAS, PROGRAMAS, PROYECTOS E INSTRUMENTOS DE PLANEACIÓN, GESTIÓN Y VIVIENDA DE COMPETENCIA DE LA SECRETARÍA Y DEL SECTOR HÁBITAT.</t>
  </si>
  <si>
    <t>PRESTAR SERVICIOS PROFESIONALES EN LA SUBDIRECCIÓN DE PROGRAMAS Y PROYECTOS COMO ENLACE PARA REALIZAR LA REVISIÓN, PROYECCIÓN Y CONSOLIDACIÓN DE LOS REQUERIMIENTOS INTERNOS Y EXTERNOS SOLICITADOS POR ENTES DE CONTROL Y ENTIDADES DISTRITALES RELACIONADOS CON FORMULACIÓN, REFORMULACIÓN, ACTUALIZACIÓN, SEGUIMIENTO Y REPORTES DE PRESUPUESTO DE LOS PROYECTOS DE INVERSIÓN DE LA SDHT</t>
  </si>
  <si>
    <t>PRESTAR SERVICIOS DE APOYO A LA GESTIÓN EN EL DESARROLLO DE LAS ACTIVIDADES DE CARÁCTER ADMINISTRATIVO, DOCUMENTAL Y EN EL REGISTRO DE INFORMACION DENTRO DEL MARCO DE LOS PROCEDIMIENTOS QUE ADELANTA LA SUBDIRECCIÓN DE GESTIÓN DEL SUELO.</t>
  </si>
  <si>
    <t>PRESTAR SERVICIOS PROFESIONALES FINANCIEROS PARA REALIZAR EL SEGUIMIENTO REQUERIDO EN EL PROCESO DE LEGALIZACIÓN DE RECURSOS DE LOS INSTRUMENTOS DE FINANCIACIÓN EN EL MARCO DE LOS PROYECTOS A CARGO DE LA SUBSECRETARÍA DE GESTIÓN FINANCIERA</t>
  </si>
  <si>
    <t>CONTRATAR LOS SERVICIOS INTEGRALES PARA EJECUTAR LAS ACTIVIDADES CONTENIDAS EL PROGRAMA DE BIENESTAR SOCIAL E INCENTIVOS Y SEGURIDAD Y SALUD EN EL TRABAJO, DIRIGIDAS A LOS COLABORADORES DE LA SECRETARÍA DISTRITAL DEL HÁBITAT</t>
  </si>
  <si>
    <t>PRESTAR EL SERVICIO INTEGRAL DE CORRESPONDENCIA EN LA SECRETARÍA DISTRITAL DEL HÁBITAT</t>
  </si>
  <si>
    <t>PRESTAR SERVICIOS PROFESIONALES PARA APOYAR LA ARTICULACIÓN NORMATIVA EN ASUNTOS DE ORDENAMIENTO TERRITORIAL, DERECHO URBANO Y LA GESTIÓN CONTRACTUAL Y POST CONTRACTUAL QUE REQUIERA LA SUBSECRETARÍA DE COORDINACIÓN OPERATIVA Y LA ORDENACIÓN DEL GASTO RESPECTIVA EN EL MARCO DE SUS PROGRAMAS Y PROYECTOS MISIONALES.</t>
  </si>
  <si>
    <t>PRESTAR SERVICIOS PROFESIONALES JURÍDICOS PARA REALIZAR EL SEGUIMIENTO, ATENDER Y DAR RESPUESTAS A LOS REQUERIMIENTOS Y PETICIONES Y ELABORAR LOS ACTOS ADMINISTRATIVOS EN EL MARCO DE LOS PROGRAMAS Y PROYECTOS ASOCIADOS A LOS INSTRUMENTOS DE FINANCIACIÓN A CARGO DE LA SUBSECRETARÍA DE GESTIÓN FINANCIERA</t>
  </si>
  <si>
    <t>PRESTAR SERVICIOS PROFESIONALES PARA REALIZAR SEGUIMIENTO Y CONTROL A LAS ACTIVIDADES ADMINISTRATIVAS VERIFICANDO EL CUMPLIMIENTO DE LOS COMPROMISOS ESTRATÉGICOS ASOCIADOS A LOS INSTRUMENTOS DE FINANCIACIÓN A CARGO DE LA SECRETARÍA DISTRITAL DEL HÁBITAT</t>
  </si>
  <si>
    <t>PRESTAR SERVICIOS DE APOYO A LA GESTIÓN EN LAS LABORES OPERATIVAS Y DE GESTIÓN DOCUMENTAL DERIVADAS Y PROCESAMIENTO DE LA INFORMACIÓN DERIVADA DE LA IMPLEMENTACIÓN DE PROGRAMAS Y PROYECTOS A CARGO DE LA SUBSECRETARIA DE GESTIÓN FINANCIERA.</t>
  </si>
  <si>
    <t>PRESTAR SERVICIOS PROFESIONALES PARA ARTICULACIÓN DE LOS PLANES DE INVERSIÓN DE LOS SISTEMAS DE SERVICIOS PÚBLICOS DE AGUA Y SANEAMIENTO BÁSICO EN EL MARCO LA FORMULACIÓN E IMPLEMENTACIÓN DEL PLAN MAESTRO DE HÁBITAT Y SERVICIOS PÚBLICOS Y DE LOS INSTRUMENTOS DEL PLAN DE ORDENAMIENTO TERRITORIAL EN CONCORDANCIA CON LA POLÍTICA PÚBLICA DE SERVICIOS PÚBLICOS Y OTRAS NORMAS DEL ORDEN NACIONAL Y DISTRITAL.</t>
  </si>
  <si>
    <t>PRESTAR SERVICIOS PROFESIONALES PARA APOYAR LA ADOPCIÓN, IMPLEMENTACIÓN Y EL SEGUIMIENTO DEL PLAN MAESTRO DE HÁBITAT Y SERVICIOS PÚBLICOS DESDE EL COMPONENTE DE LOS SERVICIOS PÚBLICOS EN ARMONIZACIÓN CON LOS INSTRUMENTOS DEL POT Y DEMÁS LINEAMIENTOS DE POLÍTICA PÚBLICA.</t>
  </si>
  <si>
    <t>PRESTAR SERVICIOS DE APOYO A LA GESTIÓN PARA SOPORTAR LAS ACTIVIDADES ASISTENCIALES, ADMINISTRATIVAS, OPERATIVAS Y DE GESTIÓN DOCUMENTAL REQUERIDAS EN EL MARCO DE LOS INSTRUMENTOS DE FINANCIACIÓN GESTIONADOS POR SUBSECRETARÍA DE GESTIÓN FINANCIERA.</t>
  </si>
  <si>
    <t>ADQUIRIR LA DOTACIÓN DEL VESTUARIO Y CALZADO DE CALLE PARA LOS SERVIDORES DE LA SECRETARÍA DISTRITAL DEL HÁBITAT QUE OSTENTAN ESE DERECHO</t>
  </si>
  <si>
    <t>PRESTAR SERVICIOS PROFESIONALES PARA REALIZAR EL ANÁLISIS Y SEGUIMIENTO FINANCIERO A LOS DESEMBOLSOS DE RECURSOS RELACIONADOS CON LOS PROYECTOS DE VIVIENDA PRIORIZADOS POR LA SUBSECRETARÍA DE GESTIÓN FINANCIERA</t>
  </si>
  <si>
    <t>PRESTAR SERVICIOS DE APOYO A LA GESTIÓN EN LAS LABORES OPERATIVAS, ACTIVIDADES ADMINISTRATIVAS Y DE GESTIÓN DOCUMENTAL DERIVADAS DEL PROCESAMIENTO DE LA INFORMACIÓN EN LA IMPLEMENTACIÓN DE PROGRAMAS Y PROYECTOS A CARGO DE LA SUBSECRETARIA DE GESTIÓN FINANCIERA.</t>
  </si>
  <si>
    <t>PRESTAR SERVICIOS PROFESIONALES DE CARÁCTER SOCIAL PARA REALIZAR LA ESTRUCTURACIÓN E IMPLEMENTACIÓN DE LAS ESTRATEGIAS ENCAMINADAS A IDENTIFICAR, CLASIFICAR Y VERIFICAR LOS HOGARES QUE PUEDEN SER BENEFICIARIOS DE LOS INSTRUMENTOS DE FINANCIACIÓN ASOCIADOS A LOS PROGRAMAS Y PROYECTOS A CARGO DE LA SUBSECRETARÍA DE GESTIÓN FINANCIERA.</t>
  </si>
  <si>
    <t>PRESTAR SERVICIOS PROFESIONALES PARA REALIZAR GESTIÓN SOCIAL, VERIFICACIÓN Y SEGUIMIENTO A LOS HOGARES EN EL MARCO DE LOS PROYECTOS DE VIVIENDA ASOCIADOS A LOS INSTRUMENTOS DE FINANCIACIÓN PRIORIZADOS POR LA SUBSECRETARÍA DE GESTIÓN FINANCIERA.</t>
  </si>
  <si>
    <t>PRESTAR SERVICIOS PROFESIONALES DE CARÁCTER SOCIAL PARA LA VERIFICACIÓN, IMPLEMENTACIÓN DE LAS ESTRATEGIAS SOCIALES Y VERIFICACIÓN EN EL PROCESO DE IDENTIFICACIÓN Y CUMPLIMIENTO DE LOS REQUISITOS A LOS HOGARES BENEFICIARIOS DE LOS PROGRAMAS Y PROYECTOS A CARGO DE LA SUBSECRETARÍA DE GESTIÓN FINANCIERA</t>
  </si>
  <si>
    <t>"SUMINISTRO DE MATERIALES, ELEMENTOS Y HERRAMIENTAS PARA EL MANTENIMIENTO DE LA ENTIDAD".</t>
  </si>
  <si>
    <t>PRESTAR SERVICIOS DE APOYO A LA GESTIÓN EN LAS LABORES ADMINISTRATIVAS Y ACTIVIDADES DE GESTIÓN DOCUMENTAL Y PROCESAMIENTO DE LA INFORMACIÓN DERIVADA DE LA IMPLEMENTACIÓN DE LOS INSTRUMENTOS DE FINANCIACIÓN A CARGO DE LA SUBSECRETARÍA DE GESTIÓN FINANCIERA</t>
  </si>
  <si>
    <t>PRESTAR SERVICIOS PROFESIONALES DE APOYO EN LAS ACTIVIDADES ASOCIADAS A LA GESTIÓN SOCIAL Y A LA CARACTERIZACIÓN POBLACIONAL EN EL MARCO DE LA ESTRUCTURACIÓN Y DESARROLLO DE LAS INTERVENCIONES DE MEJORAMIENTO INTEGRAL RURAL Y LOS DEMÁS PROYECTOS PRIORÍZANOS POR LA SUBDIRECCIÓN DE OPERACIONES</t>
  </si>
  <si>
    <t>PRESTAR SERVICIOS PROFESIONALES PARA APOYAR Y ACOMPAÑAR EL SEGUIMIENTO ADMINISTRATIVO, TÉCNICO DE LOS CONTRATOS Y/O CONVENIOS PARA LA IMPLEMENTACIÓN LA ESTRATEGIA INTEGRAL DE REVITALIZACIÓN.</t>
  </si>
  <si>
    <t>PRESTAR SERVICIOS PROFESIONALES TÉCNICO-ESTRUCTURALES PARA ACOMPAÑAR EL SEGUIMIENTO Y REPORTE DE AVANCES DE OBRAS Y ESTUDIOS Y DISEÑOS EN PROYECTOS DE INFRAESTRUCTURA DEFINIDAS EN LOS PLANES DE ACCIÓN DE LA SUBDIRECCIÓN DE BARRIOS EN LOS TERRITORIOS PRIORIZADOS POR LA SECRETARÍA DISTRITAL DEL HÁBITAT.</t>
  </si>
  <si>
    <t>PRESTAR SERVICIOS PROFESIONALES DESDE EL COMPONENTE DE LA INGENIERÍA CIVIL Y AFINES, PARA REALIZAR EL DESARROLLO DE LAS ACTIVIDADES DE LAS INTERVENCIONES DEFINIDAS EN LOS PLANES DE ACCIÓN CON EL FIN REALIZAR EL SEGUIMIENTO Y REPORTE DE AVANCES DE OBRAS Y ESTUDIOS Y DISEÑOS EN PROYECTOS DE INFRAESTRUCTURA DE LA SUBDIRECCIÓN DE BARRIOS EN TERRITORIOS PRIORIZADOS POR LA SECRETARÍA DISTRITAL DEL HÁBITAT.</t>
  </si>
  <si>
    <t>PRESTAR SERVICIOS DE APOYO A LA GESTIÓN PARA REALIZAR ACTIVIDADES DE GESTIÓN DOCUMENTAL Y PROCESAMIENTO DE LA INFORMACIÓN DERIVADA DE LA IMPLEMENTACIÓN DE LOS INSTRUMENTOS DE FINANCIACIÓN A CARGO DE LA SUBSECRETARÍA DE GESTIÓN FINANCIERA</t>
  </si>
  <si>
    <t>PRESTAR SERVICIOS DE APOYO A LA GESTIÓN PARA REALIZAR ACTIVIDADES OPERATIVAS DERIVADAS DEL PROCESAMIENTO DE LA INFORMACIÓN Y DE GESTIÓN DOCUMENTAL, EN EL MARCO DE LA IMPLEMENTACIÓN DE PROGRAMAS Y PROYECTOS A CARGO DE LA SUBSECRETARIA DE GESTIÓN FINANCIERA.</t>
  </si>
  <si>
    <t>PRESTAR SERVICIOS PROFESIONALES PARA ARTICULAR, ESTRUCTURAR Y GESTIONAR PROCESOS DE COOPERACIÓN RELACIONADOS CON LA IMPLEMENTACION DE ALTERNATIVAS FINANCIERAS PARA LA GESTION DEL HABITAT DE BOGOTÁ</t>
  </si>
  <si>
    <t>PRESTAR SERVICIOS DE APOYO TÉCNICO PARA REALIZAR ACTIVIDADES OPERATIVAS Y SOCIALES REQUERIDAS EN EL MARCO DE LOS PROGRAMAS Y PROYECTOS DE VIVIENDA Y DE SOLUCIONES HABITACIONALES DESARROLLADAS POR LA SUBSECRETARIA DE GESTIÓN FINANCIERA</t>
  </si>
  <si>
    <t>PRESTAR SERVICIOS PROFESIONALES DE CARÁCTER SOCIAL PARA LA VERIFICACIÓN , IMPLEMENTACIÓN DE LAS ESTRATEGIAS SOCIALES Y VERIFICACIÓN EN EL PROCESO DE IDENTIFICACIÓN Y CUMPLIMIENTO DE LOS REQUISITOS A LOS HOGARES BENEFICIARIOS DE LOS PROGRAMAS Y PROYECTOS A CARGO DE LA SUBSECRETARÍA DE GESTIÓN FINANCIERA</t>
  </si>
  <si>
    <t>PRESTAR SERVICIOS PROFESIONALES TÉCNICOS PARA APOYAR EL SEGUIMIENTO Y REPORTE DE AVANCES DE OBRAS Y ESTUDIOS Y DISEÑOS EN PROYECTOS DE INFRAESTRUCTURA VIAL, ESPACIO PÚBLICO, PARQUES LOCALES Y DEMÁS INTERVENCIONES DEFINIDAS EN LOS PLANES DE ACCIÓN DE MEJORAMIENTO INTEGRAL DE BARRIOS EN TERRITORIOS PRIORIZADOS POR LA SECRETARIA DISTRITAL DEL HABITAT</t>
  </si>
  <si>
    <t>PRESTAR SERVICIOS DE ASESORÍA JURÍDICA EXTERNA ESPECIALIZADA A LA SECRETARÍA DISTRITAL DEL HÁBITAT A TRAVÉS DE LA EMISIÓN, ANÁLISIS, REVISIÓN, Y PROYECCIÓN DE DOCUMENTOS Y CONCEPTOS JURÍDICOS QUE SEAN REQUERIDOS EN RELACIÓN CON TEMAS DE DERECHO ADMINISTRATIVO, LABORAL ADMINISTRATIVO, CONSTITUCIONAL, CONTRATACIÓN ESTATAL Y SERVICIOS PÚBLICOS</t>
  </si>
  <si>
    <t>PRESTAR SERVICIOS PROFESIONALES PARA REALIZAR LA GESTIÓN Y EL SEGUIMIENTO JURÍDICO Y DAR RESPUESTAS A LOS REQUERIMIENTOS PRESENTADOS QUE SE DE DERIVEN DEL PROCESO DE VERIFICACIÓN Y CUMPLIMIENTO DE REQUISITOS DE LOS HOGARES QUE PUEDEN SER BENEFICIARIOS DE LOS PROGRAMAS DE VIVIENDA A CARGO DE LA SUBSECRETARÍA DE GESTIÓN FINANCIERA</t>
  </si>
  <si>
    <t>PRESTAR SERVICIOS PROFESIONALES EN LA REVISIÓN, EVALUACIÓN, ANÁLISIS Y SEGUIMIENTO TÉCNICO DE LOS PROYECTOS DE VIVIENDA EN EL MARCO DE LOS PROGRAMAS DE SUBSIDIO DE LA SUBSECRETARÍA DE GESTIÓN FINANCIERA.</t>
  </si>
  <si>
    <t>PRESTAR SERVICIOS PROFESIONALES PARA APOYAR LOS PROCESOS DE IDENTIFICACIÓN, CARACTERIZACIÓN, EVALUACIÓN Y VERIFICACIÓN DE HOGARES DE  LOS PROGRAMAS DE VIVIENDA A CARGO DE LA SUBSECRETARIA DE GESTIÓN FINANCIERA</t>
  </si>
  <si>
    <t>PRESTAR SERVICIOS DE APOYO A LA GESTIÓN PARA BRINDAR APOYO EN ACTIVIDADES OPERATIVAS EN LA SUBDIRECCIÓN DE INVESTIGACIONES Y CONTROL DE VIVIENDA.</t>
  </si>
  <si>
    <t>PRESTAR SERVICIOS PROFESIONALES PARA REALIZAR ACTIVIDADES DEL DESARROLLO SOCIAL DE LOS PROYECTOS PRIORIZADOS EN LA ENTIDAD</t>
  </si>
  <si>
    <t>PRESTAR SERVICIOS PROFESIONALES PARA ELABORAR SOPORTES GRÁFICOS EN LAS PROPUESTAS URBANAS DE LOS PROYECTOS PRIORIZADOS POR LA ENTIDAD.</t>
  </si>
  <si>
    <t>PRESTAR SERVICIOS PROFESIONALES JURÍDICOS PARA GARANTIZAR LA GESTIÓN, IMPLEMENTACIÓN Y SEGUIMIENTO A LOS INSTRUMENTOS DE FINANCIACIÓN PARA FACILITAR EL ACCESO A VIVIENDA VIS O VIP IMPLEMENTADOS POR LA SUBSECRETARÍA DE GESTIÓN FINANCIERA</t>
  </si>
  <si>
    <t>PRESTAR SERVICIOS PROFESIONALES JURÍDICOS PARA ATENDER, DAR RESPUESTA Y REALIZAR SEGUIMIENTO A LOS REQUERIMIENTOS Y PETICIONES PRESENTADAS EN EL MARCO DE LOS PROGRAMAS Y PROYECTOS ASOCIADOS A LOS INSTRUMENTOS DE FINANCIACIÓN A CARGO DE LA SUBSECRETARÍA DE GESTIÓN FINANCIERA.</t>
  </si>
  <si>
    <t>PRESTAR SERVICIOS DE APOYO A LA GESTIÓN PARA SOPORTAR LAS ACTIVIDADES ASISTENCIALES, ADMINISTRATIVAS Y OPERATIVAS DE GESTIÓN DOCUMENTAL REQUERIDAS EN EL MARCO DE LOS INSTRUMENTOS DE FINANCIACIÓN GESTIONADOS POR SUBSECRETARÍA DE GESTIÓN FINANCIERA.</t>
  </si>
  <si>
    <t>PRESTAR SERVICIOS PROFESIONALES QUE PERMITAN ANALIZAR LOS HOGARES REGISTRADOS EN LA BASE REFERENTE A LA VERIFICACIÓN DE CUMPLIMIENTO DE REQUISITOS EN EL MARCO ESTABLECIDO EN EL PROCEDIMIENTO, Y A SU VEZ GENERAR LA GEORREFERENCIACIÓN Y CONSOLIDACIÓN DE INFORMACIÓN DE LOS MISMOS FRENTE A LOS PROGRAMAS Y PROYECTOS DE VIVIENDA A CARGO DE LA SUBSECRETARÍA DE GESTIÓN FINANCIERA DE LA SECRETARÍA DISTRITAL DEL HÁBITAT.</t>
  </si>
  <si>
    <t>PRESTAR SERVICIOS PROFESIONALES PARA REALIZAR LA GESTIÓN JURÍDICA DE LOS INSTRUMENTOS DE FINANCIACIÓN EN EL MARCO DE LOS PROGRAMAS Y PROYECTOS DE VIVIENDA VIS O VIP A CARGO DE LA SUBSECRETARÍA DE GESTIÓN FINANCIERA.</t>
  </si>
  <si>
    <t>PRESTAR SERVICIOS PROFESIONALES PARA REALIZAR SEGUIMIENTO A LAS ESTRATEGIAS INTERINSTITUCIONALES RELACIONADAS CON LA ASIGNACIÓN DE SUBSIDIOS CON ENFOQUE DIFERENCIAL EJECUTADOS POR LA SUBSECRETARÍA DE GESTIÓN FINANCIERA DE LA SECRETARÍA DISTRITAL DEL HÁBITAT.</t>
  </si>
  <si>
    <t>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GRUPOS 4 -2023</t>
  </si>
  <si>
    <t>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 1-2023</t>
  </si>
  <si>
    <t>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 2-2023</t>
  </si>
  <si>
    <t>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 3 -2023</t>
  </si>
  <si>
    <t>PRESTAR SERVICIOS PROFESIONALES PARA REALIZAR EL SOPORTE DE SERVIDORES(HOSTING), CONSOLIDACIÓN DE DATOS, VALIDACIÓN Y FUNCIONALIDAD DE LAS PÁGINAS WEB Y DE LOS SISTEMAS DE INFORMACIÓN EJECUTADOS EN EL MARCO DE LOS PROGRAMAS Y PROYECTOS DE SUBSIDIOS DE VIVIENDA, DESARROLLADOS POR LA SUBSECRETARÍA DE GESTIÓN FINANCIERA DE LA SECRETARÍA DISTRITAL DEL HÁBITAT.</t>
  </si>
  <si>
    <t>PRESTAR SERVICIOS PROFESIONALES PARA REALIZAR CONSOLIDAR, ANALIZAR Y PROCESAR LAS BASES DE DATOS IMPLEMENTADAS EN LOS PROGRAMAS E INSTRUMENTOS DE FINANCIACIÓN PARA LA ADQUISICIÓN DE VIVIENDA GESTIONADOS POR LA SUBSECRETARÍA DE GESTIÓN FINANCIERA DE LA SECRETARÍA DISTRITAL DEL HÁBITAT.</t>
  </si>
  <si>
    <t>PRESTAR SERVICIOS PROFESIONALES PARA IDENTIFICAR, VERIFICAR Y ACOMPAÑAR DESDE EL COMPONENTE SOCIAL, EL CUMPLIMIENTO DE REQUISITOS A LOS HOGARES QUE PUEDEN SER BENEFICIARIOS DE LOS INSTRUMENTOS DE FINANCIACIÓN A CARGO DE LA SUBSECRETARÍA DE GESTIÓN FINANCIERA</t>
  </si>
  <si>
    <t>PRESTAR SERVICIOS PROFESIONALES DESDE EL COMPONENTE SOCIAL PARA REALIZAR ACTIVIDADES DE IDENTIFICACIÓN, VERIFICACIÓN Y SEGUIMIENTO AL CUMPLIMIENTO DE REQUISITOS A LOS HOGARES QUE PUEDEN SER BENEFICIARIOS EN EL MARCO DE LOS PROGRAMAS Y PROYECTOS ASOCIADOS A LOS INSTRUMENTOS DE FINANCIACIÓN A CARGO DE LA SUBSECRETARÍA DE GESTIÓN FINANCIERA</t>
  </si>
  <si>
    <t>PRESTAR SERVICIOS DE APOYO ADMINISTRATIVO Y DE GESTIÓN DOCUMENTAL EN LA IMPLEMENTACIÓN DE INSTRUMENTOS DE FINANCIACIÓN PARA FACILITAR LA ADQUISICIÓN DE VIVIENDA DESARROLLADOS POR LA SUBSECRETARÍA DE GESTIÓN FINANCIERA</t>
  </si>
  <si>
    <t>PRESTAR SERVICIOS PROFESIONALES PARA APOYAR EL LIDERAZGO DE LAS ACTIVIDADES RELACIONADAS CON EL DESARROLLO, MANTENIMIENTO Y MONITOREO DEL SISTEMA DE GESTIÓN DE LA SDHT, BAJO LOS ESTÁNDARES DEL MODELO INTEGRADO DE PLANEACIÓN Y GESTIÓN Y LA NORMA ISO 9001:2015</t>
  </si>
  <si>
    <t>PRESTAR SERVICIOS TÉCNICOS DE APOYO JURÍDICO EN LAS ACTIVIDADES DERIVADAS DE LOS INSTRUMENTOS DE FINANCIACIÓN QUE FACILITAN EL ACCESO A UNA VIVIENDA VIS O VIP IMPLEMENTADOS POR LA SUBSECRETARÍA DE GESTIÓN FINANCIERA</t>
  </si>
  <si>
    <t>PRESTAR SERVICIOS PROFESIONALES JURÍDICOS PARA ATENDER Y DAR RESPUESTA A LOS REQUERIMIENTOS Y PETICIONES PRESENTADAS ASOCIADOS A LOS PROGRAMAS Y PROYECTOS LIDERADOS POR LA SUBSECRETARÍA DE GESTIÓN FINANCIERA.</t>
  </si>
  <si>
    <t>PRESTAR LOS SERVICIOS PARA REALIZAR LAS CAPACITACIONES Y FORMACIÓN DEL PLAN INSTITUCIONAL DE CAPACITACIÓN PIC DE 2023, DE LA SECRETARÍA DISTRITAL DEL HÁBITAT.</t>
  </si>
  <si>
    <t>PRESTAR SERVICIOS PROFESIONALES PARA APOYAR JURÍDICAMENTE EN LOS PROCESOS Y ACTUACIONES RELACIONADOS CON LA DEFENSA JUDICIAL, Y PREVENCIÓN DEL DAÑO ANTIJURÍDICO, ASÍ COMO EN LA ELABORACIÓN Y PROYECCIÓN DE CONCEPTOS JURÍDICOS DE LA SECRETARÍA Y DEL SECTOR HÁBITAT</t>
  </si>
  <si>
    <t>PRESTAR SERVICIOS PROFESIONALES PARA APOYAR LOS TRÁMITES Y ACTIVIDADES ADMINISTRATIVAS REQUERIDAS POR LA SUBDIRECCIÓN DE OPERACIONES</t>
  </si>
  <si>
    <t>PRESTAR SERVICIOS PROFESIONALES PARA APOYAR TÉCNICAMENTE EL PROCESO DE LEVANTAMIENTO Y VERIFICACIÓN DE LOS DOCUMENTOS QUE SOPORTAN LA ESTRUCTURACIÓN E IMPLEMENTACIÓN DE LAS INTERVENCIONES DE MEJORAMIENTO INTEGRAL RURAL, Y LOS DEMÁS PROYECTOS PRIORIZADOS POR LA SUBDIRECCIÓN DE OPERACIONES.</t>
  </si>
  <si>
    <t>PRESTAR SERVICIOS PROFESIONALES DE APOYO PARA REALIZAR LOS PROCESOS TÉCNICOS Y ADMINISTRATIVOS DERIVADOS DE LAS INTERVENCIONES PRIORIZADAS DE MEJORAMIENTO INTEGRAL RURAL Y LOS DEMÁS PROYECTOS PRIORIZADOS POR LA SUBDIRECCIÓN DE OPERACIONES</t>
  </si>
  <si>
    <t>PRESTAR SERVICIOS PROFESIONALES PARA APOYAR TÉCNICAMENTE LAS ACCIONES REQUERIDAS PARA LA FORMULACIÓN E IMPLEMENTACIÓN DE LAS INTERVENCIONES DE MEJORAMIENTO INTEGRAL RURAL, Y LOS DEMÁS PROYECTOS PRIORIZADOS POR LA SUBDIRECCIÓN DE OPERACIONES</t>
  </si>
  <si>
    <t>PRESTAR SERVICIOS PROFESIONALES PARA APOYAR TÉCNICAMENTE LA FORMULACIÓN, EJECUCIÓN Y SEGUIMIENTO DE LAS INTERVENCIONES DE MEJORAMIENTO INTEGRAL RURAL, Y LOS DEMÁS PROYECTOS PRIORIZADOS POR LA SUBDIRECCIÓN DE OPERACIONES.</t>
  </si>
  <si>
    <t>PRESTAR SERVICIOS PROFESIONALES PARA REALIZAR MODELOS ECONÓMICOS Y SOCIALES. ASÍ COMO, APOYAR EN LA FORMULACIÓN Y EL SEGUIMIENTO A LOS CONVENIOS Y CONTRATOS EN EL MARCO DE LOS PROYECTOS PRIORIZADOS EN LA ENTIDAD</t>
  </si>
  <si>
    <t>PRESTAR SERVICIOS PROFESIONALES PARA APOYAR TÉCNICAMENTE LAS ACTIVIDADES REQUERIDAS PARA LA FORMULACIÓN Y EJECUCIÓN DE LAS INTERVENCIONES INTEGRALES DE HÁBITAT, Y LOS DEMÁS PROYECTOS PRIORIZADOS POR LA SUBDIRECCIÓN DE OPERACIONES.</t>
  </si>
  <si>
    <t>AUNAR ESFUERZOS ADMINISTRATIVOS, TÉCNICOS Y FINANCIEROS, ENTRE LA SECRETARÍA GENERAL DE LA ALCALDÍA MAYOR DE BOGOTÁ D.C. Y LA SECRETARÍA DISTRITAL DE HÁBITAT PARA BENEFICIAR CON APORTE TEMPORAL SOLIDARIO DE ARRENDAMIENTO A POBLACIÓN EN CONDICIÓN DE VULNERABILIDAD Y POBLACIONES ÉTNICAS EN RIESGO DE VULNERACIÓN DE DERECHOS EN EL MARCO DEL CONFLICTO ARMADO, EN DESARROLLO DE LA MISIONALIDAD DE LAS DOS ENTIDADES.</t>
  </si>
  <si>
    <t>PRESTAR SERVICIOS PROFESIONALES PARA APOYAR LA DEFINICIÓN DE LOS MODELOS DE GESTIÓN Y COMPONENTE PARTICIPATIVO CON LAS DISTINTAS COMUNIDADES PARA LA IMPLEMENTACIÓN DE LAS INTERVENCIONES DE BORDES, Y LOS DEMÁS PROYECTOS PRIORIZADOS POR LA SUBDIRECCIÓN DE OPERACIONES.</t>
  </si>
  <si>
    <t>PRESTAR SERVICIOS PROFESIONALES PARA APOYAR LA ELABORACIÓN Y EL SEGUIMIENTO DE LAS ACTIVIDADES ADMINISTRATIVAS Y PRESUPUESTALES REQUERIDAS PARA LA IMPLEMENTACIÓN DE LA ESTRATEGIA INTEGRAL DE REVITALIZACIÓN, Y LOS DEMÁS PROYECTOS PRIORIZADOS POR LA SUBDIRECCIÓN DE OPERACIONES.</t>
  </si>
  <si>
    <t>AUNAR ESFUERZOS PARA LA GENERACIÓN DE SOLUCIONES HABITACIONALES PÚBLICAS EN ARRENDAMIENTO A TRAVÉS DE ACTUACIONES URBANÍSTICAS, INMOBILIARIAS O REÚSO DE EDIFICACIONES</t>
  </si>
  <si>
    <t>PRESTAR SERVICIOS PROFESIONALES PARA APOYAR DESDE EL COMPONENTE JURÍDICO LA DEFINICIÓN DE MECANISMOS, INSTRUMENTOS Y ESTRATEGIAS PARA LA PARA LA PRODUCCIÓN DE SOLUCIONES HABITACIONALES DESDE EL COMPONENTE NORMATIVO.</t>
  </si>
  <si>
    <t>PRESTAR SERVICIOS DE APOYO PARA LOS ANÁLISIS DE VALOR, ACTIVIDADES ADMINISTRATIVAS Y DOCUMENTALES REQUERIDAS EN LOS PROYECTOS PRIORIZADOS POR LA SUBDIRECCIÓN DE OPERACIONES.</t>
  </si>
  <si>
    <t>PRESTAR SERVICIOS PROFESIONALES PARA APOYAR TÉCNICAMENTE LA SUPERVISIÓN DE LAS OBRAS, INTERVENCIONES Y DEMÁS ACTIVIDADES NECESARIAS EN EL MARCO DE LOS PROYECTOS PRIORIZADOS POR LA SUBDIRECCIÓN DE OPERACIONES</t>
  </si>
  <si>
    <t>PRESTAR SERVICIOS PROFESIONALES PARA APOYAR A LA SUBDIRECCION DE GESTION DEL SUELO EN LA REVISIÓN, Y ESTRUCTURACION JURIDICA DE LOS PROYECTOS ASOCIADOS A LOS INSTRUMENTOS DE PLANEACION Y GESTIÓN QUE INVOLUCREN LA HABILITACIÓN DE SUELO PARA VIVIENDA VIS/VIP, Y USOS COMPLEMENTARIOS EN EL DISTRITO CAPITAL.</t>
  </si>
  <si>
    <t>PRESTAR SERVICIOS PROFESIONALES PARA REALIZAR SEGUIMIENTO Y ACOMPAÑAMIENTO EN LA FORMULACION DE INSTRUMENTOS DE GESTION Y/O PLANEACION. ASI COMO, A LOS PROYECTOS ASOCIATIVOS DESDE EL COMPONENTE URBANO</t>
  </si>
  <si>
    <t>PRESTAR SERVICIOS PROFESIONALES PARA ATENDER LOS REQUERIMIENTOS Y LAS ACTIVIDADES QUE SE GENERAN A PARTIR DE LA FORMULACION O IMPLEMENTACION DE LAS POLITICAS PUBLICAS DE HABITAT QUE SE RELACIONAN CON LA SUBDIRECCION DE GESTION DEL SUELO.</t>
  </si>
  <si>
    <t>PRESTAR SERVICIOS PROFESIONALES PARA APOYAR LA IMPLEMENTACIÓN DEL MODELO DE DATOS EN EL MARCO DEL PROYECTO DE CATASTRO DE REDES EN EL DISTRITO CAPITAL PARA LOS SERVICIOS PÚBLICOS DOMICILIARIOS.</t>
  </si>
  <si>
    <t>PRESTAR SERVICIOS PROFESIONALES ESPECIALIZADOS EN LAS ACTIVIDADES DE COORDINACIÓN PARA LA FORMULACIÓN DEL PLAN MAESTRO DEL HÁBITAT Y SERVICIOS PÚBLICOS, EN ARTICULACIÓN CON EL PLAN DE ORDENAMIENTO TERRITORIAL Y LAS POLÍTICAS PÚBLICAS DEL SECTOR HÁBITAT.</t>
  </si>
  <si>
    <t>PRESTAR SERVICIOS PROFESIONALES PARA APOYAR LA DEFINICIÓN DE INSTRUMENTOS Y MECANISMOS DE GESTIÓN Y FINANCIACIÓN PARA LOS PROYECTOS Y PROGRAMAS QUE SE DEFINAN EN EL PLAN MAESTRO DE HÁBITAT Y SERVICIOS PÚBLICOS Y EL PLAN DE ORDENAMIENTO TERRITORIAL, EN EL MARCO DE LA APLICACIÓN DE LINEAMIENTOS DE PLANEACIÓN Y EN MATERIA DE HÁBITAT.</t>
  </si>
  <si>
    <t>PRESTAR SERVICIOS PROFESIONALES PARA REALIZAR LAS ACTIVIDADES QUE REQUIERA LA IMPLEMENTACIÓN DE NUEVOS SERVICIOS EN EL COMPONENTE SOCIAL QUE CONTRIBUYAN AL CUMPLIMIENTO DE LAS FUNCIONES ASIGNADAS A LA SECRETARÍA DISTRITAL DEL HÁBITAT.</t>
  </si>
  <si>
    <t>PRESTAR SERVICIOS PROFESIONALES PARA REALIZAR LAS ACTIVIDADES ADMINISTRATIVAS Y OPERATIVAS EN LA IMPLEMENTACIÓN DE NUEVOS SERVICIOS QUE CONTRIBUYAN AL CUMPLIMIENTO DE LAS FUNCIONES ASIGNADAS A LA SECRETARÍA DISTRITAL DEL HÁBITAT.</t>
  </si>
  <si>
    <t>RENOVAR LA LICENCIA DE SERVICIO DE SOPORTE Y ACTUALIZACIÓN DEL LICENCIAMIENTO STATA MP DUAL CORE EDITION, PARA EL PROCESAMIENTO Y MANEJO DE DATOS ESTADÍSTICOS DE LA SDHT.</t>
  </si>
  <si>
    <t>PRESTAR SERVICIOS PROFESIONALES PARA REALIZAR ACCIONES DE MONITOREO Y SOSTENIBILIDAD EN EL MARCO DEL COMPONENTE SOCIAL DE LAS INTERVENCIONES DESARROLLADAS CON LOS BENEFICIARIOS DEL PROGRAMA DEL MEJORAMIENTO INTEGRAL DE BARRIOS</t>
  </si>
  <si>
    <t>PRESTAR SERVICIOS PROFESIONALES PARA APOYAR LAS ACTIVIDADES DE SEGUIMIENTO Y EVALUACIÓN DE LAS POLÍTICAS PÚBLICAS Y LOS PROGRAMAS EN EL MARCO DE LA POLÍTICA DE GESTIÓN INTEGRAL DEL HÁBITAT Y EL PDD DEL DISTRITO CAPITAL.</t>
  </si>
  <si>
    <t>PRESTAR SERVICIOS PROFESIONALES JURÍDICOS PARA ATENDER LOS REQUERIMIENTOS, PROYECTAR LOS ACTOS ADMINISTRATIVOS Y OTROS DOCUMENTOS EN EL MARCO DE LOS INSTRUMENTOS DE FINANCIACIÓN A CARGO DE LA SUBSECRETARÍA DE GESTIÓN FINANCIERA</t>
  </si>
  <si>
    <t>PRESTAR SERVICIOS PROFESIONALES EN EL PROCESO DE DEFINICIÓN, MANTENIMIENTO Y DESARROLLO DE LOS SISTEMAS DE INFORMACIÓN MISIONAL Y DE APOYO, QUE SOPORTAN LA GESTIÓN Y CUMPLIMIENTO DE LA MISIONALIDAD DE LA ENTIDAD.</t>
  </si>
  <si>
    <t>PRESTAR SERVICIOS TÉCNICOS DE APOYO PARA EL SEGUIMIENTO AL CUMPLIMIENTO DE ACTIVIDADES DESARROLLADAS POR LA OFICINA ASESORA DE CONTROL INTERNO DE CONFORMIDAD CON LO ESTABLECIDO EN EL PLAN ANUAL DE AUDITORIA</t>
  </si>
  <si>
    <t>PRESTAR SERVICIOS PROFESIONALES PARA APOYAR LA DEFINICIÓN DE MECANISMOS, INSTRUMENTOS Y ESTRATEGIAS PARA LA PRODUCCIÓN DE SOLUCIONES HABITACIONALES, DE ACUERDO CON LOS LINEAMIENTOS PREVISTOS EN EL PLAN DE ORDENAMIENTO TERRITORIAL Y EN CUMPLIMIENTO A LA POLÍTICA PÚBLICA DE GESTIÓN INTEGRAL DEL HÁBITAT.</t>
  </si>
  <si>
    <t>PRESTAR SERVICIOS PROFESIONALES PARA BRINDAR ACOMPAÑAMIENTO SOCIAL EN EL PROCESO DE IDENTIFICACIÓN, VERIFICACIÓN Y CUMPLIMIENTO DE LOS REQUISITOS A LOS HOGARES QUE PUEDEN SER BENEFICIARIOS DE LOS PROGRAMAS Y PROYECTOS A CARGO DE LA SUBSECRETARÍA DE GESTIÓN FINANCIERA.</t>
  </si>
  <si>
    <t>PRESTAR SERVICIOS PROFESIONALES DESARROLLO DE LAS ACTIVIDADES DE ACOMPAÑAMIENTO, CONTROL, SEGUIMIENTO Y EVALUACIÓN DE LOS COMPONENTES DEFINIDOS EN LA GESTIÓN INSTITUCIONAL RELACIONADOS CON LAS AUDITORÍAS EXTERNAS DE CONTROL FISCAL, COMPONENTE TÉCNICO, PLANES DE MEJORAMIENTO Y REQUERIMIENTOS INTERNOS EXTERNOS, EN EL MARCO DEL MODELO INTEGRADO DE PLANEACIÓN Y GESTIÓN Y DEL PLAN ANUAL DE AUDITORÍA.</t>
  </si>
  <si>
    <t>PRESTAR SERVICIOS PROFESIONALES DE APOYO PARA LA CARACTERIZACIÓN SOCIAL, ESTRATEGIAS DE GESTIÓN Y PARTICIPACIÓN COMUNITARIA PARA LA EJECUCIÓN DEL PROYECTO DE MEJORAMIENTO INTEGRAL RURAL Y DE LOS DEMÁS PROYECTOS PRIORIZADOS POR LA SUBDIRECCIÓN DE OPERACIONES.</t>
  </si>
  <si>
    <t>PRESTAR SERVICIOS PROFESIONALES PARA REALIZAR EL ANÁLISIS Y DIAGNÓSTICOS TÉCNICOS REQUERIDOS PARA LA ESTRUCTURACIÓN E IMPLEMENTACIÓN DE LAS INTERVENCIONES DE BORDES Y LOS DEMÁS PROYECTOS PRIORIZADOS POR LA SUBDIRECCIÓN DE OPERACIONES.</t>
  </si>
  <si>
    <t>PRESTAR SERVICIOS PROFESIONALES PARA APOYAR TÉCNICAMENTE EN LA ELABORACIÓN DE INSUMOS TÉCNICOS REQUERIDOS PARA LA IMPLEMENTACIÓN DEL PROYECTO DE MEJORAMIENTO INTEGRAL RURAL Y LOS DEMÁS PROYECTOS PRIORIZADOS POR LA SUBDIRECCIÓN DE OPERACIONES.</t>
  </si>
  <si>
    <t>PRESTAR SERVICIOS PROFESIONALES PARA APOYAR LA DEFINICIÓN DE LOS CRITERIOS FINANCIEROS Y ECONÓMICOS REQUERIDOS PARA LA ESTRUCTURACIÓN E IMPLEMENTACIÓN DE LAS INTERVENCIONES DE MEJORAMIENTO INTEGRAL RURAL, Y LOS DEMÁS PROYECTOS PRIORIZADOS POR LA SUBDIRECCIÓN DE OPERACIONES.</t>
  </si>
  <si>
    <t>PRESTAR SERVICIOS DE APOYO PARA LA ORGANIZACIÓN Y FORTALECIMIENTO DEL ARCHIVO DE LA SUBDIRECCIÓN DE OPERACIONES, DE ACUERDO CON EL PROCESO DE GESTIÓN DOCUMENTAL Y LA NORMATIVIDAD QUE REGULAN LA MATERIA.</t>
  </si>
  <si>
    <t>PRESTAR SERVICIOS PROFESIONALES PARA REALIZAR EL ANÁLISIS ESPACIAL, DIAGNÓSTICOS PREDIALES, EVALUACIONES CATASTRALES Y LA CARTOGRAFÍA REQUERIDA PARA LA FORMULACIÓN E IMPLEMENTACIÓN DE LAS INTERVENCIONES DE MEJORAMIENTO INTEGRAL RURAL Y DE LOS DEMÁS PROYECTOS PRIORIZADOS POR LA SUBDIRECCIÓN DE OPERACIONES</t>
  </si>
  <si>
    <t>PRESTAR SERVICIOS PROFESIONALES DE APOYO AL COMPONENTE SOCIAL Y PARTICIPATIVO PARA LA CONFORMACIÓN DE EXPEDIENTES DE LAS INTERVENCIONES DE MEJORAMIENTO INTEGRAL RURAL, Y LOS DEMÁS PROYECTOS PRIORIZADOS POR LA SUBDIRECCIÓN DE OPERACIONES</t>
  </si>
  <si>
    <t>PRESTAR SERVICIOS PROFESIONALES DE APOYO TÉCNICO EN LA RECOPILACIÓN Y ELABORACIÓN DE DOCUMENTOS PARA LA VIABILIDAD DE LAS INTERVENCIONES DE MEJORAMIENTO INTEGRAL RURAL Y EN BORDES URBANAS.</t>
  </si>
  <si>
    <t>PRESTAR SERVICIOS PROFESIONALES PARA APOYAR EL PROCESO DE ARTICULACIÓN Y GESTIÓN CON EL SECTOR PÚBLICO, PRIVADO Y ACADÉMICO REQUERIDO, PARA EL FORTALECIMIENTO DE LAS ESTRATEGIAS Y PROYECTOS PRIORIZADOS DE LA SECRETARÍA DISTRITAL DEL HÁBITAT</t>
  </si>
  <si>
    <t>PRESTAR SERVICIOS PROFESIONALES PARA APOYAR DE FORMA INTEGRAL LA ESTRUCTURACIÓN Y SEGUIMIENTO A LAS INTERVENCIONES Y/O PROYECTOS PRIORIZADOS POR LA SUBDIRECCIÓN DE OPERACIONES.</t>
  </si>
  <si>
    <t>DESARROLLO DE LA FASE DE EXPLOTACIÓN Y PRODUCCIÓN DEL SISTEMA DE INFORMACIÓN MISIONAL DEL HÁBITAT.</t>
  </si>
  <si>
    <t>PRESTAR SERVICIOS PROFESIONALES PARA REALIZAR EL LEVANTAMIENTO DEL MAPA DE CONOCIMIENTO DE LA ENTIDAD, ASÍ COMO, DESARROLLAR LOS MONITOREOS REQUERIDOS COMO SEGUNDA LÍNEA DE DEFENSA E INFORMES NECESARIOS PARA EL MANTENIMIENTO Y MEJORA DEL SISTEMA DE GESTIÓN EN EL MARCO DEL MODELO INTEGRADO DE PLANEACIÓN Y GESTIÓN MIPG Y LA NORMA ISO 9001:2015</t>
  </si>
  <si>
    <t>PRESTAR SERVICIOS DE APOYO A LA GESTIÓN, PARA LA ATENCIÓN OPORTUNA Y DE CALIDAD, ACERCA DE LA OFERTA INSTITUCIONAL DE LA SDHT, A TRAVÉS DE LOS CANALES DE ATENCIÓN Y EN LOS DIFERENTES ESPACIOS CIUDADANOS EN EL DISTRITO CAPITAL.</t>
  </si>
  <si>
    <t>PRESTAR SERVICIOS PROFESIONALES DE APOYO PARA LA ELABORACIÓN DE LOS DOCUMENTOS TÉCNICOS REQUERIDOS EN LA ESTRUCTURACIÓN DE LAS INTERVENCIONES DE MEJORAMIENTO INTEGRAL RURAL, Y LOS DEMÁS PROYECTOS PRIORIZADOS POR LA SUBDIRECCIÓN DE OPERACIONES.</t>
  </si>
  <si>
    <t>PRESTAR SERVICIOS DE APOYO PARA EJECUTAR LAS ACTIVIDADES RELACIONADAS CON LA RECUPERACIÓN Y EMBELLECIMIENTO DEL ESPACIO PÚBLICO EN EL MARCO DE LAS ESTRATEGIAS DE PARTICIPACIÓN DE LA ENTIDAD</t>
  </si>
  <si>
    <t>PRESTAR SERVICIOS DE APOYO PARA EJECUTAR LAS ACTIVIDADES RELACIONADAS CON LA RECUPERACIÓN Y EMBELLECIMIENTO DEL ESPACIO PÚBLICO EN EL MARCO DE LA ESTRATEGIAS DE PARTICIPACIÓN DE LA ENTIDAD</t>
  </si>
  <si>
    <t>PRESTAR SERVICIOS DE APOYO A LA GESTIÓN, PARA LA ATENCIÓN OPORTUNA Y DE CALIDAD, ACERCA DE LA OFERTA INSTITUCIONAL DE LA SDHT, A TRAVÉS DE LOS CANALES DE ATENCIÓN Y EN LOS DIFERENTES ESPACIOS CIUDADANOS EN EL DISTRITO CAPITAL</t>
  </si>
  <si>
    <t>PRESTAR SERVICIOS PROFESIONALES PARA APOYAR LOS MECANISMOS SOCIALES Y DE PARTICIPACIÓN IMPLEMENTADOS EN LA ESTRATEGIA INTEGRAL DE REVITALIZACIÓN.</t>
  </si>
  <si>
    <t>PRESTAR SERVICIOS PROFESIONALES PARA LA FORMULACIÓN Y SEGUIMIENTO DE LINEAMIENTOS JURÍDICOS REQUERIDOS EN LA ESTRUCTURACIÓN Y GESTIÓN DE LOS PROGRAMAS DEFINIDOS POR LA SECRETARÍA DISTRITAL DEL HÁBITAT.</t>
  </si>
  <si>
    <t>PRESTAR SERVICIOS PROFESIONALES PARA REALIZAR LAS ACTIVIDADES REQUERIDAS EN LA ACTUALIZACIÓN, ELABORACIÓN Y APLICACIÓN DE LOS PROCESOS Y PROCEDIMIENTOS, COMPROMISOS Y DEMÁS REQUERIMIENTOS ASOCIADOS A LAS POLÍTICAS QUE VINCULEN LA PARTICIPACIÓN EN EL MODELO INTEGRADO DE PLANEACIÓN Y GESTIÓN MIPG DE LA ENTIDAD.</t>
  </si>
  <si>
    <t>PRESTAR SERVICIOS PROFESIONALES DE APOYO PARA REALIZAR ANÁLISIS TERRITORIALES, DIAGNÓSTICOS PREDIALES, PROCESAMIENTO DE INFORMACIÓN ALFANUMÉRICA Y LA CARTOGRAFÍA DE SOPORTE REQUERIDA EN LA ESTRUCTURACIÓN E IMPLEMENTACIÓN DE LAS INTERVENCIONES PROPUESTAS EN LOS PROYECTOS PRIORIZADOS POR LA SUBDIRECCIÓN DE OPERACIONES.</t>
  </si>
  <si>
    <t>PRESTAR SERVICIOS DE APOYO TÉCNICO RELACIONADOS CON LA GESTIÓN DE TALENTO HUMANO DE LA SUBDIRECCIÓN ADMINISTRATIVA DE LA SECRETARÍA DISTRITAL DEL HÁBITAT.</t>
  </si>
  <si>
    <t>PRESTAR SERVICIOS PROFESIONALES PARA APOYAR JURÍDICAMENTE LA ESTRUCTURACIÓN E IMPLEMENTACIÓN DE LOS PROYECTOS INTEGRALES DE REVITALIZACIÓN E INFRAESTRUCTURA PRIORIZADOS POR LA SECRETARIA DISTRITAL DEL HÁBITAT.</t>
  </si>
  <si>
    <t>PRESTAR SERVICIOS PROFESIONALES PARA REALIZAR GESTIÓN SOCIAL EN EL ACOMPAÑAMIENTO A LOS HOGARES POTENCIALMENTE BENEFICIARIOS, DE LOS PROGRAMAS DE LA SUBSECRETARÍA DE GESTIÓN FINANCIERA</t>
  </si>
  <si>
    <t>PRESTAR SERVICIOS PROFESIONALES PARA APOYAR LOS PROCESOS TÉCNICOS, ADMINISTRATIVOS Y PRESUPUESTALES DE LOS CONTRATOS Y/O CONVENIOS DERIVADOS DE LAS INTERVENCIONES PRIORIZADAS PARA LOS PROYECTOS INTEGRALES DE REVITALIZACIÓN.</t>
  </si>
  <si>
    <t>PRESTAR SERVICIOS PROFESIONALES PARA DESARROLLAR ACTIVIDADES SOCIALES, ASÍ COMO VERIFICACIÓN Y CUMPLIMIENTO DE LOS REQUISITOS A LOS HOGARES POTENCIALMENTE BENEFICIARIOS DE LOS INSTRUMENTOS DE FINANCIACIÓN A CARGO DE LA SUBSECRETARÍA DE GESTIÓN FINANCIERA.</t>
  </si>
  <si>
    <t>PRESTAR SERVICIOS PROFESIONALES PARA EL SEGUIMIENTO, REVISIÓN, Y PRESENTACIÓN DE INFORMES FINANCIEROS DE LOS RECURSOS ASIGNADOS EN LA OPERACIÓN DE LOS INSTRUMENTOS DE FINANCIACIÓN A CARGO DE LA SECRETARIA DISTRITAL DEL HÁBITAT</t>
  </si>
  <si>
    <t>PRESTAR SERVICIOS DE APOYO A LA GESTIÓN EN LAS ACTIVIDADES DOCUMENTALES Y DE ARCHIVO RELACIONADAS CON LA ORGANIZACIÓN DE DOCUMENTOS DE LOS EXPEDIENTES A CARGO DE LA SUBDIRECCIÓN DE OPERACIONES, DE ACUERDO CON LOS PROCEDIMIENTOS ESTABLECIDOS POR LA NORMATIVIDAD VIGENTE.</t>
  </si>
  <si>
    <t>PRESTAR SERVICIOS PROFESIONALES PARA REALIZAR EL APOYO A LA SUPERVISIÓN FINANCIERA, ADMINISTRATIVA Y PRESUPUESTAL DE LAS INTERVENCIONES DE LA ESTRATEGIA DE REVITALIZACIÓN Y DEMÁS PROYECTOS PRIORIZADOS POR SECRETARIA DISTRITAL DEL HÁBITAT</t>
  </si>
  <si>
    <t>PRESTAR SERVICIOS PROFESIONALES PARA APOYAR TÉCNICAMENTE LAS ACCIONES REQUERIDAS PARA LA ESTRUCTURACIÓN Y EJECUCIÓN DEL PROYECTO DE MEJORAMIENTO INTEGRAL RURAL Y DE LOS DEMÁS PROYECTOS PRIORIZADOS POR LA SUBDIRECCIÓN DE OPERACIONES.</t>
  </si>
  <si>
    <t>PRESTAR SERVICIOS PROFESIONALES DE APOYO PARA LA ORIENTACIÓN Y CARACTERIZACIÓN DE LOS CRITERIOS DEL FACTOR SOCIAL POBLACIONAL Y GRUPOS DE INTERÉS REQUERIDAS PARA LAS INTERVENCIONES DE MEJORAMIENTO INTEGRAL RURAL, Y LOS DEMÁS PROYECTOS PRIORIZADOS POR LA SUBDIRECCIÓN DE OPERACIONES.</t>
  </si>
  <si>
    <t>PRESTAR SERVICIOS PROFESIONALES DE APOYO TÉCNICO PARA LA CONFORMACIÓN DE EXPEDIENTES REQUERIDOS EN LA ESTRUCTURACIÓN DEL PROYECTO DE MEJORAMIENTO INTEGRAL RURAL Y DE LOS DEMÁS PROYECTOS PRIORIZADOS.</t>
  </si>
  <si>
    <t>PRESTAR SERVICIOS PROFESIONALES DE APOYO SOCIAL PARA LA ESTRUCTURACIÓN E IMPLEMENTACIÓN DEL PROYECTO DE MEJORAMIENTO INTEGRAL RURAL Y DE LOS DEMÁS PROYECTOS PRIORIZADOS POR LA SUBDIRECCIÓN DE OPERACIONES.</t>
  </si>
  <si>
    <t>PRESTAR SERVICIOS PROFESIONALES PARA APOYAR LA SUPERVISIÓN ADMINISTRATIVA Y TÉCNICA PARA LA IMPLEMENTACIÓN Y EJECUCIÓN DE LAS INTERVENCIONES PRIORIZADAS PARA LOS PROYECTOS INTEGRALES DE REVITALIZACIÓN.</t>
  </si>
  <si>
    <t>PRESTAR SERVICIOS PROFESIONALES DE APOYO PARA REALIZAR LOS PROCESOS TÉCNICOS Y ADMINISTRATIVOS DERIVADOS DE LAS INTERVENCIONES PRIORIZADAS PARA LOS PROYECTOS INTEGRALES DE REVITALIZACIÓN.</t>
  </si>
  <si>
    <t>PRESTAR SERVICIOS DE APOYO A LA GESTIÓN PARA REALIZAR ACTIVIDADES DE GESTIÓN DOCUMENTAL EN LA IMPLEMENTACIÓN DE LOS INSTRUMENTOS DE FINANCIACIÓN A CARGO DE LA SECRETARÍA DISTRITAL DEL HÁBITAT</t>
  </si>
  <si>
    <t>PRESTAR SERVICIOS PROFESIONALES DE APOYO TÉCNICO PARA EL LEVANTAMIENTO FÍSICO DE LA INFORMACIÓN REQUERIDA EN LA ESTRUCTURACIÓN E IMPLEMENTACIÓN DE LAS INTERVENCIONES DE MEJORAMIENTO INTEGRAL RURAL, Y LOS DEMÁS PROYECTOS PRIORIZADOS POR LA SUBDIRECCIÓN DE OPERACIONES.</t>
  </si>
  <si>
    <t>PRESTAR SERVICIOS PROFESIONALES PARA REALIZAR LAS ACTIVIDADES QUE REQUIERA LA IMPLEMENTACIÓN DE NUEVOS SERVICIOS QUE CONTRIBUYAN AL CUMPLIMIENTO DE LAS FUNCIONES ASIGNADAS A LA SECRETARÍA DISTRITAL DEL HÁBITAT Y EN EL ACOMPAÑAMIENTO TÉCNICO OFRECIDO EN LOS TRÁMITES DE LA CADENA DE URBANISMO Y CONSTRUCCIÓN DE LOS PROYECTOS DE VIVIENDA.</t>
  </si>
  <si>
    <t>PRESTAR SERVICIOS PROFESIONALES PARA REALIZAR LAS ACTIVIDADES QUE REQUIERA LA IMPLEMENTACIÓN DE NUEVOS SERVICIOS QUE CONTRIBUYAN AL CUMPLIMIENTO DE LAS FUNCIONES ASIGNADAS A LA SECRETARÍA DISTRITAL DEL HÁBITAT.</t>
  </si>
  <si>
    <t>PRESTAR SERVICIOS PROFESIONALES PARA REALIZAR LAS ACTIVIDADES QUE REQUIERA LA IMPLEMENTACIÓN DE NUEVOS SERVICIOS EN EL COMPONENTE TÉCNICO QUE CONTRIBUYAN AL CUMPLIMIENTO DE LAS FUNCIONES ASIGNADAS A LA SECRETARÍA DISTRITAL DEL HÁBITAT.</t>
  </si>
  <si>
    <t>PRESTAR SERVICIOS PROFESIONALES PARA REALIZAR LAS ACTIVIDADES QUE SE REQUIERAN EN TEMAS RELACIONADOS CON LA PLANEACIÓN Y EL SEGUIMIENTO A LOS PLANES DE MEJORAMIENTO, ASÍ COMO LAS ACTIVIDADES DE CARÁCTER ADMINISTRATIVO.</t>
  </si>
  <si>
    <t>PRESTAR SERVICIOS PROFESIONALES PARA DESARROLLAR LAS ACTIVIDADES DE ACOMPAÑAMIENTO Y SEGUIMIENTO DEL COMPONENTE SOCIAL FRENTE A LA IMPLEMENTACIÓN DEL PROYECTO PILOTO “PLAN TERRAZAS” DE LA SECRETARÍA DISTRITAL DE HÁBITAT.</t>
  </si>
  <si>
    <t>PRESTAR SERVICIOS PROFESIONALES PARA LAS ACTIVIDADES DE ALISTAMIENTO DOCUMENTAL DESDE EL COMPONENTE SOCIAL FRENTE A LA IMPLEMENTACIÓN DEL PROYECTO PILOTO “PLAN TERRAZAS” DE LA SECRETARÍA DISTRITAL DE HÁBITAT.</t>
  </si>
  <si>
    <t>PRESTAR SERVICIOS PROFESIONALES PARA ARTICULAR EL SEGUIMIENTO A LA IMPLEMENTACIÓN DE INSTRUMENTOS DE PLANIFICACIÓN Y GESTIÓN COMUNITARIA EN TERRITORIOS ESTRATÉGICOS PARA EL SECTOR HÁBITAT.</t>
  </si>
  <si>
    <t>PRESTAR SERVICIOS PROFESIONALES PARA APOYAR LAS ACTIVIDADES TÉCNICAS, ADMINISTRATIVAS Y DOCUMENTALES NECESARIAS PARA LA FORMULACIÓN Y EJECUCIÓN DE LAS INTERVENCIONES DE MEJORAMIENTO INTEGRAL RURAL.</t>
  </si>
  <si>
    <t>PRESTAR SERVICIOS PROFESIONALES PARA ADELANTAR LAS ACCIONES RELACIONADAS CON LA ELABORACIÓN Y GESTIÓN DE INSTRUMENTOS DE PLANIFICACIÓN Y RUTAS DE GESTIÓN COMUNITARIA.</t>
  </si>
  <si>
    <t>PRESTAR SERVICIOS PROFESIONALES PARA ADELANTAR LAS ACCIONES RELACIONADAS CON LA ELABORACIÓN Y GESTIÓN DE INSTRUMENTOS DE PLANIFICACIÓN Y RUTAS DE GESTIÓN COMUNITARIA</t>
  </si>
  <si>
    <t>AUNAR ESFUERZOS TÉCNICOS, ADMINISTRATIVOS Y JURÍDICOS ENTRE LA SECRETARÍA DISTRITAL DEL HÁBITAT Y LA CAJA DE LA VIVIENDA POPULAR, PARA COORDINAR LAS ACCIONES NECESARIAS Y REQUERIDAS DE FORMA INTEGRAL PARA LA ESTRUCTURACIÓN Y EJECUCIÓN DE LAS INTERVENCIONES QUE MATERIALICEN LOS ESTUDIOS Y DISEÑOS ENTREGADOS POR LA PRIMERA ENTIDAD, CONFORME A LA VIABILIDAD QUE EMITA LA DIRECCIÓN TÉCNICA DE MEJORAMIENTO DE BARRIOS DE LA CAJA DE LA VIVIENDA POPULAR A PARTIR DEL BANCO DE PROYECTOS</t>
  </si>
  <si>
    <t>AUNAR ESFUERZOS TENDIENTES A BENEFICIAR, EN EL MARCO DEL PROGRAMA DE SUBSIDIO FAMILIAR DE VIVIENDA EN LA MODALIDAD DE ARRENDAMIENTO PARA POBLACIÓN MIGRANTE, A HOGARES DE NACIONALIDAD VENEZOLANA CON INGRESOS DE HASTA DOS (2) SALARIOS MÍNIMOS MENSUALES LEGALES VIGENTES (SMMLV) CON UN SUBSIDIO DE ARRENDAMIENTO PARA SER APLICADO EN LA CIUDAD DE BOGOTÁ DISTRITO CAPITAL, EN EL MARCO DEL "PROYECTO DE VIVIENDA RESILIENTE E INCLUYENTE EN COLOMBIA"</t>
  </si>
  <si>
    <t>INFORME CONTRACTUAL SEPTIEMBRE 2023</t>
  </si>
  <si>
    <t>864-2023</t>
  </si>
  <si>
    <t>1006-2023</t>
  </si>
  <si>
    <t>1007-2023</t>
  </si>
  <si>
    <t>1082-2023</t>
  </si>
  <si>
    <t>1105-2023</t>
  </si>
  <si>
    <t>1106-2023</t>
  </si>
  <si>
    <t>1107-2023</t>
  </si>
  <si>
    <t>1108-2023</t>
  </si>
  <si>
    <t>1109-2023</t>
  </si>
  <si>
    <t>1110-2023</t>
  </si>
  <si>
    <t>1111-2023</t>
  </si>
  <si>
    <t>112695-2023</t>
  </si>
  <si>
    <t>113027-2023</t>
  </si>
  <si>
    <t>113115-2023</t>
  </si>
  <si>
    <t>1112-2023</t>
  </si>
  <si>
    <t>1113-2023</t>
  </si>
  <si>
    <t>1114-2023</t>
  </si>
  <si>
    <t>1115-2023</t>
  </si>
  <si>
    <t>1116-2023</t>
  </si>
  <si>
    <t>1117-2023</t>
  </si>
  <si>
    <t>1118-2023</t>
  </si>
  <si>
    <t>1119-2023</t>
  </si>
  <si>
    <t>1120-2023</t>
  </si>
  <si>
    <t>1121-2023</t>
  </si>
  <si>
    <t>1122-2023</t>
  </si>
  <si>
    <t>1123-2023</t>
  </si>
  <si>
    <t>116673-2023</t>
  </si>
  <si>
    <t>116718-2023</t>
  </si>
  <si>
    <t>Seguros</t>
  </si>
  <si>
    <t>Obra</t>
  </si>
  <si>
    <t>Interventoría</t>
  </si>
  <si>
    <t>Donación</t>
  </si>
  <si>
    <t>MARÍA XIMENA RAMÍREZ TOVAR</t>
  </si>
  <si>
    <t>ANDREA PATRICIA ROBLES CALDERON</t>
  </si>
  <si>
    <t>AIDEE VALLEJO CUESTA</t>
  </si>
  <si>
    <t>ANGELA TIRADO CRUZ</t>
  </si>
  <si>
    <t>ANDREA TERESA ORTIZ VELANDIA</t>
  </si>
  <si>
    <t>DAVID STEVEN  QUINTERO DUQUE</t>
  </si>
  <si>
    <t>JERALDYN TAUTIVA GUARIN</t>
  </si>
  <si>
    <t>YERNEY ROLANDO  RODRÍGUEZ ÁVILA</t>
  </si>
  <si>
    <t>JAIRO ENRIQUE PULIDO MORENO</t>
  </si>
  <si>
    <t>ELVIS ANDRES HEREDIA THOME</t>
  </si>
  <si>
    <t>AHYLA NAHYLS HOYOS MUSIRY</t>
  </si>
  <si>
    <t>YESSICA DAYANY PERDOMO BARON</t>
  </si>
  <si>
    <t>JUAN SEBASTIAN PARRA RAFFAN</t>
  </si>
  <si>
    <t>JENIFFER CHACÓN BEJARANO</t>
  </si>
  <si>
    <t>LAURA JULIANA SANCHEZ SIACHOQUE</t>
  </si>
  <si>
    <t>JENNYFER KATERYN HERRERA SARMIENTO</t>
  </si>
  <si>
    <t>PAOLA MILENA ORTIZ JEREZ</t>
  </si>
  <si>
    <t>JIMMY ANDRÉS CASTELLANOS CARRILLO</t>
  </si>
  <si>
    <t>VALENTINA BELTRÁN DÍAZ</t>
  </si>
  <si>
    <t>ANGELICA SOFIA ANGEL MARTINEZ</t>
  </si>
  <si>
    <t>SEBASTIAN ANDRES MACIAS LIVANO</t>
  </si>
  <si>
    <t>BRAHAM STUART HERNANDEZ GONZALEZ</t>
  </si>
  <si>
    <t>CAROLINA CARVAJAL ACOSTA</t>
  </si>
  <si>
    <t>NANCY ARCINIEGAS URREA</t>
  </si>
  <si>
    <t>ANGIE DAYANNA GUILLEN AVILA</t>
  </si>
  <si>
    <t>JORGE ALONSO MARTINEZ MANTILLA</t>
  </si>
  <si>
    <t>JOHANN FERNANDO RINCON SANCHEZ</t>
  </si>
  <si>
    <t>NELSON ENRIQUE VILLARREAL RAMIREZ</t>
  </si>
  <si>
    <t>GUSTAVO ANTONIO CHAVES HERRERA</t>
  </si>
  <si>
    <t>REALTIME C &amp; S SAS</t>
  </si>
  <si>
    <t>“SECRETARÍA DISTRITAL DEL HÁBITAT, SDHT”, “SECRETARÍA DISTRITAL DE CULTURA RECREACIÓN Y DEPORTE, SDCRD”, Y “LA EMPRESA DE RENOVACIÓN Y DESARROLLO URBANO DE BOGOTÁ D.C-ERU”.</t>
  </si>
  <si>
    <t>FREDY LORENZO  RAMIREZ NIÑO</t>
  </si>
  <si>
    <t>COMERCIALIZADORA ELECTROCON SAS</t>
  </si>
  <si>
    <t>MEDELLIN &amp; DURAN ABOGADOS, SAS</t>
  </si>
  <si>
    <t>ANZA INGENIERIA SAS</t>
  </si>
  <si>
    <t>SANDRA MILENA TAFUR GUZMAN</t>
  </si>
  <si>
    <t>SERVIECOLOGICO S A S</t>
  </si>
  <si>
    <t>EMPRESA DE RENOVACION Y DESARROLLO URBANO DE BOGOTA - ERU</t>
  </si>
  <si>
    <t>JUAN MANUEL BARRERA MONTERROSA</t>
  </si>
  <si>
    <t>ANDRÉS ALFONSO ROJAS MUÑOZ</t>
  </si>
  <si>
    <t>YUBELY DEL PILAR MORA CHAVES</t>
  </si>
  <si>
    <t>XIOMARA CONSUELO SONIA ESPERANZA GARCÍA PÉREZ</t>
  </si>
  <si>
    <t>FERNANDO ZULUAGA FLOREZ</t>
  </si>
  <si>
    <t>NOGAALL S.A.S.</t>
  </si>
  <si>
    <t>CONSORCIO ARQING HÁBITAT</t>
  </si>
  <si>
    <t>ASLEY ANDRES GORDILLO TEJADA</t>
  </si>
  <si>
    <t>ZURICH COLOMBIA SEGUROS SA</t>
  </si>
  <si>
    <t>SOLUCIONES ICG</t>
  </si>
  <si>
    <t>CÁMARA REGIONAL DE LA CONSTRUCCIÓN CAMACOL B&amp;C</t>
  </si>
  <si>
    <t>SOFTWARE IT SAS</t>
  </si>
  <si>
    <t>GRUPO EDS AUTOGAS S.A.S.</t>
  </si>
  <si>
    <t>CENTRO INTEGRAL DE MANTENIMIENTO AUTOCARS S.A.S</t>
  </si>
  <si>
    <t>MORARCI GROUP SAS</t>
  </si>
  <si>
    <t>CONSORCIO SDHT VIVIENDA II</t>
  </si>
  <si>
    <t>INTERNATIONAL TESTING INSPECTION &amp; CERTIFICATION COLOMBIA SAS - ITICCOL SAS</t>
  </si>
  <si>
    <t>NEW COPIERS TECNOLOGY LTDA</t>
  </si>
  <si>
    <t>MARAN SAS</t>
  </si>
  <si>
    <t>CONSORCIO VIVIENDA D&amp;O</t>
  </si>
  <si>
    <t>YENIFER TAPIA ARIAS</t>
  </si>
  <si>
    <t>UT ESPACIO PUBLICO CIUDAD BOLIVAR</t>
  </si>
  <si>
    <t>GLOBAL COLOMBIA CERTIFICACION S A S</t>
  </si>
  <si>
    <t>INSTITUCIONAL STAR SERVICES LTDA</t>
  </si>
  <si>
    <t>DIEZ PLUS INGENIERIA SAS</t>
  </si>
  <si>
    <t>BMIND S.A.S.</t>
  </si>
  <si>
    <t>UNION TEMPORAL MOTORYSA - CASATORO 2020</t>
  </si>
  <si>
    <t>Aunar esfuerzos y capacidades técnicas, operativas, ambientales, jurídicas, financieras y administrativas en el marco de las competencias de cada una de las Partes, para el desarrollo de la Fase III del proyecto “Nodo de Equipamientos Altamira, NEAL” y el “Nodo de Equipamientos La Gloria, NEG” dentro del “Proyecto Integral de Revitalización en el ámbito del Cable Aéreo San Cristóbal - PIR CASC”.</t>
  </si>
  <si>
    <t>PRESTAR EL SERVICIO DE TRANSPORTE, TRATAMIENTO Y DISPOSICIÓN FINAL DE RESIDUOS PELIGROSOS Y/O ESPECIALES, GENERADOS POR LA SECRETARIA DISTRITAL DEL HÁBITAT</t>
  </si>
  <si>
    <t>AUNAR ESFUERZOS PARA FORMULAR, ESTRUCTURAR, EJECUTAR Y OPERAR LA ACTUACIÓN ESTRATÉGICA - CIUDADELA EDUCATIVA Y DEL CUIDADO 3 AE CEC Y LLEVAR A CABO DE MANERA COORDINADA LAS FUNCIONES ESTABLECIDAS EN EL ARTÍCULO 582 DEL DECRETO DISTRITAL 555 DEL 2021 Y DEMÁS NORMATIVIDAD QUE LO MODIFIQUE, ADICIONE O SUSTITUYA O LAS QUE EXIJA EL CUMPLIMIENTO DE ESTE OBJETO EN EL MARCO DE SUS FUNCIONES Y COMPETENCIAS, DE CONFORMIDAD CON LAS OBLIGACIONES ESPECÍFICAS INDICADAS EN EL PRESENTE CONVENIO.</t>
  </si>
  <si>
    <t>AUNAR ESFUERZOS ADMINISTRATIVOS, TÉCNICOS Y FINANCIEROS ENTRE LA SECRETARIA DISTRITAL DEL HABITAT Y LA CAJA DE LA VIVIENDA POPULAR PARA COADYUVAR EN LA FORMULACIÓN DEL PLAN PARCIAL DE DESARROLLO "QUIBA", UBICADO EN LA LOCALIDAD DE CIUDAD BOLÍVAR</t>
  </si>
  <si>
    <t>PRESTARSERVICIOSPROFESIONALESDEAPOYOJURÍDICOPARALAESTRUCTURACIÓNYDESARROLLODELPROYECTODEMEJORAMIENTOINTEGRALRURALYDELOSDEMÁSPROYECTOSPRIORIZADOSPORLASUBDIRECCIÓNDEOPERACIONES.</t>
  </si>
  <si>
    <t>REALIZAR LA INTERVENTORÍA TÉCNICA, JURÍDICA, SOCIAL, AMBIENTAL, ADMINISTRATIVA Y FINANCIERA PARA LA EJECUCIÓN DE LOS ESTUDIOS, DISEÑOS Y OBRAS DE INTERVENCIÓN URBANA PARA LA RECUPERACIÓN DEL ESPACIO PÚBLICO PARA EL CUIDADO EN LOS TERRITORIOS PRIORIZADOS POR LA SECRETARÍA DISTRITAL DEL HÁBITAT</t>
  </si>
  <si>
    <t xml:space="preserve"> REALIZAR LOS ESTUDIOS, DISEÑOS Y OBRAS DE INTERVENCIÓN URBANA PARA LA RECUPERACIÓN DEL ESPACIO PÚBLICO PARA EL CUIDADO EN LOS TERRITORIOS PRIORIZADOS POR LA SECRETARÍA DISTRITAL DEL HÁBITAT</t>
  </si>
  <si>
    <t xml:space="preserve"> PRESTAR SERVICIOS DE APOYO TÉCNICO RELACIONADO CON LAS ACTIVIDADES DEL PROCESO DE GESTIÓN DOCUMENTAL, EN EL MARCO DE LOS PLANES MISIONALES E INSTITUCIONALES DE LA ENTIDAD</t>
  </si>
  <si>
    <t>CONTRATAR CON UNA COMPAÑÍA DE SEGUROS, LA PÓLIZA DE CASCO AVIACIÓN AERONAVES NO TRIPULADAS DRONES, PARA LA ADECUADA PROTECCIÓN DE LOS BIENES E INTERESES PATRIMONIALES DE PROPIEDAD O POR LA CUAL SEA RESPONSABLE, EN EL DESARROLLO DE LAS ACTIVIDADES DIARIAS DE LA SECRETARIA DISTRITAL DEL HÁBITAT - SDHT.</t>
  </si>
  <si>
    <t>PRESTAR LOS SERVICIOS DE SOPORTE Y RENOVACIÓN DEL SOFTWARE ANTIVIRUS BITDEFENDER GRAVITYZONE ADVANCED BUSINESS SECURITY PARA LA SECRETARIA DISTRITAL DEL HÁBITAT BOGOTÁ D.C.</t>
  </si>
  <si>
    <t>TRANSFERIR A TÍTULO GRATUITO EL PRODUCTO RELACIONADO CON ESTUDIOS Y DISEÑOS, PARA LA IMPLEMENTACIÓN DE LAS INTERVENCIÓN BLANDAS EN LA MANZANA DEL CUIDADO SAN BLAS – SAN CRISTOBAL, A FAVOR DE LA SECRETARÍA DISTRITAL DEL HÁBITAT.</t>
  </si>
  <si>
    <t>RENOVAR LA SUBSCRIPCIÓN DE ADOBE CREATIVE CLOUD FOR TEAMS, PARA LA SECRETARIA DISTRITAL DEL HÁBITAT (SDHT)</t>
  </si>
  <si>
    <t>SUMINISTRO DE COMBUSTIBLE: GASOLINA CORRIENTE Y DIESEL PARA EL PARQUE AUTOMOTOR DE LA SECRETARÍA DISTRITAL DEL HÁBITAT.</t>
  </si>
  <si>
    <t>PRESTAR EL SERVICIO DE MANTENIMIENTO PREVENTIVO Y CORRECTIVO CON SUMINISTRO DE REPUESTO Y MANO DE OBRA PARA EL PARQUE AUTOMOTOR DE LA SECRETARÍA DISTRITAL DEL HÁBITAT.</t>
  </si>
  <si>
    <t>PRESTAR EL SERVICIO DE MANTENIMIENTO PREVENTIVO Y CORRECTIVO CON SUMINISTRO DE REPUESTOS Y MANO DE OBRA PARA EL PARQUE AUTOMOTOR DE LA SECRETARIA DISTRITAL DEL HÁBITAT</t>
  </si>
  <si>
    <t>REALIZAR LA INTERVENTORÍA INTEGRAL (TÉCNICA, ADMINISTRATIVA, FINANCIERA, CONTABLE, SOCIAL, AMBIENTAL Y JURÍDICA) DE LA EJECUCIÓN DE LAS OBRAS PARA LOS MEJORAMIENTOS DE VIVIENDA RURAL EN LOS TERRITORIOS PRIORIZADOS POR LA SECRETARIA DISTRITAL DEL HABITAT.</t>
  </si>
  <si>
    <t>PRESTAR SERVICIOS PARA REALIZAR LA EJECUCIÓN DE LA AUDITORÍA DE CERTIFICACIÓN AL SISTEMA DE GESTIÓN AMBIENTAL DE LA SECRETARÍA DISTRITAL DEL HÁBITAT SEGÚN LA NORMA ISO 14001:2015</t>
  </si>
  <si>
    <t>PRESTAR MEDIANTE SISTEMA OUTSOURCING EL SERVICIO INTEGRAL DE FOTOCOPIADO ESCÁNER Y SERVICIOS AFINES, A PRECIOS UNITARIOS PARA LA SECRETARÍA DISTRITAL DEL HÁBITAT</t>
  </si>
  <si>
    <t>DIAGNOSTICAR EL ESTADO DE LAS OBRAS DE MEJORAMIENTO DEL ESPACIO PÚBLICO DE LOS SEGMENTOS VIALES 19011177, 19011328, 19011485 Y 19011179 EN EL BARRIO LOS ALPES EN LA LOCALIDAD DE CIUDAD BOLÍVAR QUE HACE PARTE DE LOS TERRITORIOS PRIORIZADO POR LA SECRETARÍA DISTRITAL DEL HÁBITAT EN LA CIUDAD DE BOGOTÁ D.C, DEFINIR LAS CONDICIONES TÉCNICAS NECESARIAS PARA SU CULMINACIÓN Y EJECUTAR SU CONSTRUCCIÓN.</t>
  </si>
  <si>
    <t>CONTRATAR LA EJECUCIÓN DE LAS OBRAS PARA LOS MEJORAMIENTOS DE VIVIENDA RURAL EN LOS TERRITORIOS PRIORIZADOS POR LA SECRETARÍA DISTRITAL DEL HÁBITAT</t>
  </si>
  <si>
    <t>PRESTAR SERVICIOS PROFESIONALES DE CARÁCTER JURÍDICO QUE SE REQUIERA EN EL ANÁLISIS DE REQUISITOS PARA EL ACCESO Y AVANCE DE LOS PROGRAMAS PRIORIZADOS POR LA SUBSECRETARÍA DE GESTIÓN FINANCIERA&lt;(&gt;,&lt;)&gt; ASÍ COMO PARA LA ATENCIÓN DE LAS DIFERENTES PETICIONES EN EL MARCO DEL DESARROLLO DE LOS INSTRUMENTOS DE FINANCIACIÓN PARA LA ADQUISICIÓN DE VIVIENDA</t>
  </si>
  <si>
    <t>REALIZAR LA INTERVENTORÍA TÉCNICA, JURÍDICA, SOCIAL, AMBIENTAL, ADMINISTRATIVA Y FINANCIERA PARA EL CONTRATO QUE TIENE POR OBJETO DIAGNOSTICAR EL ESTADO DE LAS OBRAS DE MEJORAMIENTO DEL ESPACIO PÚBLICO DE LOS SEGMENTOS VIALES 19011177, 19011328, 19011485 Y 19011179 EN EL BARRIO LOS ALPES EN LA LOCALIDAD DE CIUDAD BOLÍVAR QUE HACE PARTE DE LOS TERRITORIOS PRIORIZADOS POR LA SECRETARÍA DISTRITAL DEL HÁBITAT EN LA CIUDAD DE BOGOTÁ D.C, DEFINIR LAS CONDICIONES TÉCNICAS NECESARIAS PARA SU CULMINACIÓN Y EJECUTAR SU CONSTRUCCIÓN.</t>
  </si>
  <si>
    <t>REALIZAR AUDITORÍA EXTERNA DE RENOVACIÓN A LA CERTIFICACIÓN DEL SISTEMA DE GESTIÓN DE CALIDAD DE LA SDHT EN LA NORMA ISO 9001:2015</t>
  </si>
  <si>
    <t>SUMINISTRO DE CAJAS Y CARPETAS DE CARTÓN PARA LA GESTIÓN DOCUMENTAL DE LA SECRETARÍA DISTRITAL DEL HÁBITAT</t>
  </si>
  <si>
    <t xml:space="preserve">	PRESTAR SERVICIOS PROFESIONALES EN LA REALIZACIÓN DE ACTIVIDADES SOCIALES DE MONITOREO Y CONTROL DE LOS PROGRAMAS DE SOLUCIONES HABITACIONALES, ESPECÍFICAMENTE EN EL PROGRAMA MI AHORRO MI HOGAR</t>
  </si>
  <si>
    <t>REALIZAR LA INTERVENTORÍA INTEGRAL (TÉCNICA, ADMINISTRATIVA, FINANCIERA, CONTABLE, SOCIAL, AMBIENTAL Y LEGAL) PARA LA CULMINACIÓN Y FINALIZACIÓN DE LA EJECUCIÓN DE LAS OBRAS PARA LOS MEJORAMIENTOS DE VIVIENDA RURAL PRIORIZADOS POR LA SECRETARÍA DISTRITAL DEL HÁBITAT</t>
  </si>
  <si>
    <t>PRESTAR SERVICIOS PROFESIONALES ESPECIALIZADOS EN LAS ACTIVIDADES DE ADOPCIÓN, SOCIALIZACIÓN Y SEGUIMIENTO DEL PLAN MAESTRO DEL HÁBITAT Y SERVICIOS PÚBLICOS, EN ARTICULACIÓN CON EL PLAN DE ORDENAMIENTO TERRITORIAL Y LAS POLÍTICAS PÚBLICAS DEL SECTOR HÁBITAT</t>
  </si>
  <si>
    <t>RENOVACIÓN DE LOS SERVICIOS DE ORACLE CLOUD INFRAESTRUCTURE EN MODALIDAD DE CRÉDITOS UNIVERSALES Y DE LA PLATAFORMA DE BASE DE DATOS ORACLE EN LA NUBE PARA LA SECRETARÍA DISTRITAL DEL HÁBITAT</t>
  </si>
  <si>
    <t>ADQUISICIÓN DE UN (1) VEHÍCULO PARA LAS ACTIVIDADES MISIONALES DE LA SECRETARÍA DISTRITAL DEL HÁBITAT</t>
  </si>
  <si>
    <t>Recursos Fondiger</t>
  </si>
  <si>
    <t>No Aplican Recursos</t>
  </si>
  <si>
    <t>https://www.contratos.gov.co/consultas/detalleProceso.do?numConstancia=23-22-70105&amp;g-recaptcha</t>
  </si>
  <si>
    <t>https://community.secop.gov.co/Public/Tendering/OpportunityDetail/Index?noticeUID=CO1.NTC.4494980&amp;isFromPublicArea=True&amp;isModal=true&amp;asPopupView=true</t>
  </si>
  <si>
    <t>https://community.secop.gov.co/Public/Tendering/OpportunityDetail/Index?noticeUID=CO1.NTC.4494872&amp;isFromPublicArea=True&amp;isModal=true&amp;asPopupView=true</t>
  </si>
  <si>
    <t>https://community.secop.gov.co/Public/Tendering/OpportunityDetail/Index?noticeUID=CO1.NTC.4494983&amp;isFromPublicArea=True&amp;isModal=true&amp;asPopupView=true</t>
  </si>
  <si>
    <t>https://community.secop.gov.co/Public/Tendering/OpportunityDetail/Index?noticeUID=CO1.NTC.4499829&amp;isFromPublicArea=True&amp;isModal=true&amp;asPopupView=true</t>
  </si>
  <si>
    <t>https://community.secop.gov.co/Public/Tendering/OpportunityDetail/Index?noticeUID=CO1.NTC.4498826&amp;isFromPublicArea=True&amp;isModal=true&amp;asPopupView=true</t>
  </si>
  <si>
    <t>https://community.secop.gov.co/Public/Tendering/OpportunityDetail/Index?noticeUID=CO1.NTC.4498700&amp;isFromPublicArea=True&amp;isModal=true&amp;asPopupView=true</t>
  </si>
  <si>
    <t>https://community.secop.gov.co/Public/Tendering/OpportunityDetail/Index?noticeUID=CO1.NTC.4499052&amp;isFromPublicArea=True&amp;isModal=true&amp;asPopupView=true</t>
  </si>
  <si>
    <t>https://community.secop.gov.co/Public/Tendering/OpportunityDetail/Index?noticeUID=CO1.NTC.4505895&amp;isFromPublicArea=True&amp;isModal=true&amp;asPopupView=true</t>
  </si>
  <si>
    <t>https://community.secop.gov.co/Public/Tendering/OpportunityDetail/Index?noticeUID=CO1.NTC.4506195&amp;isFromPublicArea=True&amp;isModal=true&amp;asPopupView=true</t>
  </si>
  <si>
    <t>https://community.secop.gov.co/Public/Tendering/OpportunityDetail/Index?noticeUID=CO1.NTC.4507136&amp;isFromPublicArea=True&amp;isModal=true&amp;asPopupView=true</t>
  </si>
  <si>
    <t>https://community.secop.gov.co/Public/Tendering/OpportunityDetail/Index?noticeUID=CO1.NTC.4509289&amp;isFromPublicArea=True&amp;isModal=true&amp;asPopupView=true</t>
  </si>
  <si>
    <t>https://community.secop.gov.co/Public/Tendering/OpportunityDetail/Index?noticeUID=CO1.NTC.4513887&amp;isFromPublicArea=True&amp;isModal=true&amp;asPopupView=true</t>
  </si>
  <si>
    <t>https://community.secop.gov.co/Public/Tendering/OpportunityDetail/Index?noticeUID=CO1.NTC.4514074&amp;isFromPublicArea=True&amp;isModal=true&amp;asPopupView=true</t>
  </si>
  <si>
    <t>https://community.secop.gov.co/Public/Tendering/OpportunityDetail/Index?noticeUID=CO1.NTC.4508450&amp;isFromPublicArea=True&amp;isModal=true&amp;asPopupView=true</t>
  </si>
  <si>
    <t>https://community.secop.gov.co/Public/Tendering/OpportunityDetail/Index?noticeUID=CO1.NTC.4431685&amp;isFromPublicArea=True&amp;isModal=true&amp;asPopupView=true</t>
  </si>
  <si>
    <t>https://community.secop.gov.co/Public/Tendering/OpportunityDetail/Index?noticeUID=CO1.NTC.4514237&amp;isFromPublicArea=True&amp;isModal=true&amp;asPopupView=true</t>
  </si>
  <si>
    <t>https://community.secop.gov.co/Public/Tendering/OpportunityDetail/Index?noticeUID=CO1.NTC.4515350&amp;isFromPublicArea=True&amp;isModal=true&amp;asPopupView=true</t>
  </si>
  <si>
    <t>https://community.secop.gov.co/Public/Tendering/OpportunityDetail/Index?noticeUID=CO1.NTC.4521649&amp;isFromPublicArea=True&amp;isModal=true&amp;asPopupView=true</t>
  </si>
  <si>
    <t>https://community.secop.gov.co/Public/Tendering/OpportunityDetail/Index?noticeUID=CO1.NTC.4526354&amp;isFromPublicArea=True&amp;isModal=true&amp;asPopupView=true</t>
  </si>
  <si>
    <t>https://community.secop.gov.co/Public/Tendering/OpportunityDetail/Index?noticeUID=CO1.NTC.4515178&amp;isFromPublicArea=True&amp;isModal=true&amp;asPopupView=true</t>
  </si>
  <si>
    <t>https://community.secop.gov.co/Public/Tendering/OpportunityDetail/Index?noticeUID=CO1.NTC.4515250&amp;isFromPublicArea=True&amp;isModal=true&amp;asPopupView=true</t>
  </si>
  <si>
    <t>https://community.secop.gov.co/Public/Tendering/OpportunityDetail/Index?noticeUID=CO1.NTC.4524356&amp;isFromPublicArea=True&amp;isModal=true&amp;asPopupView=true</t>
  </si>
  <si>
    <t>https://community.secop.gov.co/Public/Tendering/OpportunityDetail/Index?noticeUID=CO1.NTC.4502875&amp;isFromPublicArea=True&amp;isModal=true&amp;asPopupView=true</t>
  </si>
  <si>
    <t>https://community.secop.gov.co/Public/Tendering/OpportunityDetail/Index?noticeUID=CO1.NTC.4523304&amp;isFromPublicArea=True&amp;isModal=true&amp;asPopupView=true</t>
  </si>
  <si>
    <t>https://community.secop.gov.co/Public/Tendering/OpportunityDetail/Index?noticeUID=CO1.NTC.4523336&amp;isFromPublicArea=True&amp;isModal=true&amp;asPopupView=true</t>
  </si>
  <si>
    <t>https://community.secop.gov.co/Public/Tendering/OpportunityDetail/Index?noticeUID=CO1.NTC.4529120&amp;isFromPublicArea=True&amp;isModal=true&amp;asPopupView=true</t>
  </si>
  <si>
    <t>https://community.secop.gov.co/Public/Tendering/OpportunityDetail/Index?noticeUID=CO1.NTC.4311789&amp;isFromPublicArea=True&amp;isModal=False</t>
  </si>
  <si>
    <t>https://community.secop.gov.co/Public/Tendering/OpportunityDetail/Index?noticeUID=CO1.NTC.4530427&amp;isFromPublicArea=True&amp;isModal=true&amp;asPopupView=true</t>
  </si>
  <si>
    <t>https://community.secop.gov.co/Public/Tendering/OpportunityDetail/Index?noticeUID=CO1.NTC.4530088&amp;isFromPublicArea=True&amp;isModal=true&amp;asPopupView=true</t>
  </si>
  <si>
    <t>https://community.secop.gov.co/Public/Tendering/OpportunityDetail/Index?noticeUID=CO1.NTC.4530278&amp;isFromPublicArea=True&amp;isModal=true&amp;asPopupView=true</t>
  </si>
  <si>
    <t>https://community.secop.gov.co/Public/Tendering/OpportunityDetail/Index?noticeUID=CO1.NTC.4530490&amp;isFromPublicArea=True&amp;isModal=true&amp;asPopupView=true</t>
  </si>
  <si>
    <t>https://community.secop.gov.co/Public/Tendering/OpportunityDetail/Index?noticeUID=CO1.NTC.4537514&amp;isFromPublicArea=True&amp;isModal=true&amp;asPopupView=true</t>
  </si>
  <si>
    <t>https://community.secop.gov.co/Public/Tendering/OpportunityDetail/Index?noticeUID=CO1.NTC.4537752&amp;isFromPublicArea=True&amp;isModal=true&amp;asPopupView=true</t>
  </si>
  <si>
    <t>https://community.secop.gov.co/Public/Tendering/OpportunityDetail/Index?noticeUID=CO1.NTC.4538383&amp;isFromPublicArea=True&amp;isModal=true&amp;asPopupView=true</t>
  </si>
  <si>
    <t>https://community.secop.gov.co/Public/Tendering/OpportunityDetail/Index?noticeUID=CO1.NTC.4539261&amp;isFromPublicArea=True&amp;isModal=true&amp;asPopupView=true</t>
  </si>
  <si>
    <t>https://community.secop.gov.co/Public/Tendering/OpportunityDetail/Index?noticeUID=CO1.NTC.4546349&amp;isFromPublicArea=True&amp;isModal=true&amp;asPopupView=true</t>
  </si>
  <si>
    <t>https://community.secop.gov.co/Public/Tendering/OpportunityDetail/Index?noticeUID=CO1.NTC.4545766&amp;isFromPublicArea=True&amp;isModal=true&amp;asPopupView=true</t>
  </si>
  <si>
    <t>https://community.secop.gov.co/Public/Tendering/OpportunityDetail/Index?noticeUID=CO1.NTC.4546176&amp;isFromPublicArea=True&amp;isModal=true&amp;asPopupView=true</t>
  </si>
  <si>
    <t>https://community.secop.gov.co/Public/Tendering/OpportunityDetail/Index?noticeUID=CO1.NTC.4561686&amp;isFromPublicArea=True&amp;isModal=true&amp;asPopupView=true</t>
  </si>
  <si>
    <t>https://community.secop.gov.co/Public/Tendering/OpportunityDetail/Index?noticeUID=CO1.NTC.4545860&amp;isFromPublicArea=True&amp;isModal=true&amp;asPopupView=true</t>
  </si>
  <si>
    <t>https://community.secop.gov.co/Public/Tendering/OpportunityDetail/Index?noticeUID=CO1.NTC.4546789&amp;isFromPublicArea=True&amp;isModal=true&amp;asPopupView=true</t>
  </si>
  <si>
    <t>https://community.secop.gov.co/Public/Tendering/OpportunityDetail/Index?noticeUID=CO1.NTC.4547096&amp;isFromPublicArea=True&amp;isModal=true&amp;asPopupView=true</t>
  </si>
  <si>
    <t>https://community.secop.gov.co/Public/Tendering/OpportunityDetail/Index?noticeUID=CO1.NTC.4564366&amp;isFromPublicArea=True&amp;isModal=true&amp;asPopupView=true</t>
  </si>
  <si>
    <t>https://community.secop.gov.co/Public/Tendering/OpportunityDetail/Index?noticeUID=CO1.NTC.4552821&amp;isFromPublicArea=True&amp;isModal=true&amp;asPopupView=true</t>
  </si>
  <si>
    <t>https://community.secop.gov.co/Public/Tendering/OpportunityDetail/Index?noticeUID=CO1.NTC.4552852&amp;isFromPublicArea=True&amp;isModal=False</t>
  </si>
  <si>
    <t>https://community.secop.gov.co/Public/Tendering/OpportunityDetail/Index?noticeUID=CO1.NTC.4549140&amp;isFromPublicArea=True&amp;isModal=true&amp;asPopupView=true</t>
  </si>
  <si>
    <t>https://community.secop.gov.co/Public/Tendering/OpportunityDetail/Index?noticeUID=CO1.NTC.4555697&amp;isFromPublicArea=True&amp;isModal=true&amp;asPopupView=true</t>
  </si>
  <si>
    <t>https://community.secop.gov.co/Public/Tendering/OpportunityDetail/Index?noticeUID=CO1.NTC.4569875&amp;isFromPublicArea=True&amp;isModal=true&amp;asPopupView=true</t>
  </si>
  <si>
    <t>https://community.secop.gov.co/Public/Tendering/OpportunityDetail/Index?noticeUID=CO1.NTC.4569812&amp;isFromPublicArea=True&amp;isModal=true&amp;asPopupView=true</t>
  </si>
  <si>
    <t>https://community.secop.gov.co/Public/Tendering/OpportunityDetail/Index?noticeUID=CO1.NTC.4569773&amp;isFromPublicArea=True&amp;isModal=true&amp;asPopupView=true</t>
  </si>
  <si>
    <t>https://community.secop.gov.co/Public/Tendering/OpportunityDetail/Index?noticeUID=CO1.NTC.4569781&amp;isFromPublicArea=True&amp;isModal=true&amp;asPopupView=true</t>
  </si>
  <si>
    <t>https://community.secop.gov.co/Public/Tendering/OpportunityDetail/Index?noticeUID=CO1.NTC.4568821&amp;isFromPublicArea=True&amp;isModal=true&amp;asPopupView=true</t>
  </si>
  <si>
    <t>https://community.secop.gov.co/Public/Tendering/OpportunityDetail/Index?noticeUID=CO1.NTC.4568847&amp;isFromPublicArea=True&amp;isModal=true&amp;asPopupView=true</t>
  </si>
  <si>
    <t>https://community.secop.gov.co/Public/Tendering/OpportunityDetail/Index?noticeUID=CO1.NTC.4564395&amp;isFromPublicArea=True&amp;isModal=true&amp;asPopupView=true</t>
  </si>
  <si>
    <t>https://community.secop.gov.co/Public/Tendering/OpportunityDetail/Index?noticeUID=CO1.NTC.4565085&amp;isFromPublicArea=True&amp;isModal=true&amp;asPopupView=true</t>
  </si>
  <si>
    <t>https://community.secop.gov.co/Public/Tendering/OpportunityDetail/Index?noticeUID=CO1.NTC.4481496&amp;isFromPublicArea=True&amp;isModal=False</t>
  </si>
  <si>
    <t>https://community.secop.gov.co/Public/Tendering/OpportunityDetail/Index?noticeUID=CO1.NTC.4567842&amp;isFromPublicArea=True&amp;isModal=true&amp;asPopupView=true</t>
  </si>
  <si>
    <t>https://community.secop.gov.co/Public/Tendering/OpportunityDetail/Index?noticeUID=CO1.NTC.4567816&amp;isFromPublicArea=True&amp;isModal=true&amp;asPopupView=true</t>
  </si>
  <si>
    <t>https://community.secop.gov.co/Public/Tendering/OpportunityDetail/Index?noticeUID=CO1.NTC.4567736&amp;isFromPublicArea=True&amp;isModal=true&amp;asPopupView=true</t>
  </si>
  <si>
    <t>https://community.secop.gov.co/Public/Tendering/OpportunityDetail/Index?noticeUID=CO1.NTC.4564973&amp;isFromPublicArea=True&amp;isModal=true&amp;asPopupView=true</t>
  </si>
  <si>
    <t>https://community.secop.gov.co/Public/Tendering/OpportunityDetail/Index?noticeUID=CO1.NTC.4565156&amp;isFromPublicArea=True&amp;isModal=true&amp;asPopupView=true</t>
  </si>
  <si>
    <t>https://community.secop.gov.co/Public/Tendering/OpportunityDetail/Index?noticeUID=CO1.NTC.4577398&amp;isFromPublicArea=True&amp;isModal=true&amp;asPopupView=true</t>
  </si>
  <si>
    <t>https://community.secop.gov.co/Public/Tendering/OpportunityDetail/Index?noticeUID=CO1.NTC.4516817&amp;isFromPublicArea=True&amp;isModal=true&amp;asPopupView=true</t>
  </si>
  <si>
    <t>https://community.secop.gov.co/Public/Tendering/OpportunityDetail/Index?noticeUID=CO1.NTC.4574959&amp;isFromPublicArea=True&amp;isModal=true&amp;asPopupView=true</t>
  </si>
  <si>
    <t>https://community.secop.gov.co/Public/Tendering/OpportunityDetail/Index?noticeUID=CO1.NTC.4577727&amp;isFromPublicArea=True&amp;isModal=true&amp;asPopupView=true</t>
  </si>
  <si>
    <t>https://community.secop.gov.co/Public/Tendering/OpportunityDetail/Index?noticeUID=CO1.NTC.4578038&amp;isFromPublicArea=True&amp;isModal=true&amp;asPopupView=true</t>
  </si>
  <si>
    <t>https://community.secop.gov.co/Public/Tendering/OpportunityDetail/Index?noticeUID=CO1.NTC.4577676&amp;isFromPublicArea=True&amp;isModal=False</t>
  </si>
  <si>
    <t>https://community.secop.gov.co/Public/Tendering/OpportunityDetail/Index?noticeUID=CO1.NTC.4582871&amp;isFromPublicArea=True&amp;isModal=true&amp;asPopupView=true</t>
  </si>
  <si>
    <t>https://community.secop.gov.co/Public/Tendering/OpportunityDetail/Index?noticeUID=CO1.NTC.4578393&amp;isFromPublicArea=True&amp;isModal=true&amp;asPopupView=true</t>
  </si>
  <si>
    <t>https://community.secop.gov.co/Public/Tendering/OpportunityDetail/Index?noticeUID=CO1.NTC.4579007&amp;isFromPublicArea=True&amp;isModal=true&amp;asPopupView=true</t>
  </si>
  <si>
    <t>https://community.secop.gov.co/Public/Tendering/OpportunityDetail/Index?noticeUID=CO1.NTC.4584450&amp;isFromPublicArea=True&amp;isModal=true&amp;asPopupView=true</t>
  </si>
  <si>
    <t>https://community.secop.gov.co/Public/Tendering/OpportunityDetail/Index?noticeUID=CO1.NTC.4584453&amp;isFromPublicArea=True&amp;isModal=true&amp;asPopupView=true</t>
  </si>
  <si>
    <t>https://community.secop.gov.co/Public/Tendering/OpportunityDetail/Index?noticeUID=CO1.NTC.4590054&amp;isFromPublicArea=True&amp;isModal=true&amp;asPopupView=true</t>
  </si>
  <si>
    <t>https://community.secop.gov.co/Public/Tendering/OpportunityDetail/Index?noticeUID=CO1.NTC.4596908&amp;isFromPublicArea=True&amp;isModal=true&amp;asPopupView=true</t>
  </si>
  <si>
    <t>https://community.secop.gov.co/Public/Tendering/OpportunityDetail/Index?noticeUID=CO1.NTC.4587331&amp;isFromPublicArea=True&amp;isModal=true&amp;asPopupView=true</t>
  </si>
  <si>
    <t>https://community.secop.gov.co/Public/Tendering/OpportunityDetail/Index?noticeUID=CO1.NTC.4587260&amp;isFromPublicArea=True&amp;isModal=true&amp;asPopupView=true</t>
  </si>
  <si>
    <t>https://community.secop.gov.co/Public/Tendering/OpportunityDetail/Index?noticeUID=CO1.NTC.4599006&amp;isFromPublicArea=True&amp;isModal=true&amp;asPopupView=true</t>
  </si>
  <si>
    <t>https://community.secop.gov.co/Public/Tendering/OpportunityDetail/Index?noticeUID=CO1.NTC.4590158&amp;isFromPublicArea=True&amp;isModal=true&amp;asPopupView=true</t>
  </si>
  <si>
    <t>https://community.secop.gov.co/Public/Tendering/OpportunityDetail/Index?noticeUID=CO1.NTC.4597876&amp;isFromPublicArea=True&amp;isModal=true&amp;asPopupView=true</t>
  </si>
  <si>
    <t>https://community.secop.gov.co/Public/Tendering/OpportunityDetail/Index?noticeUID=CO1.NTC.4598159&amp;isFromPublicArea=True&amp;isModal=true&amp;asPopupView=true</t>
  </si>
  <si>
    <t>https://community.secop.gov.co/Public/Tendering/OpportunityDetail/Index?noticeUID=CO1.NTC.4597672&amp;isFromPublicArea=True&amp;isModal=true&amp;asPopupView=true</t>
  </si>
  <si>
    <t>https://community.secop.gov.co/Public/Tendering/OpportunityDetail/Index?noticeUID=CO1.NTC.4597608&amp;isFromPublicArea=True&amp;isModal=true&amp;asPopupView=true</t>
  </si>
  <si>
    <t>https://community.secop.gov.co/Public/Tendering/OpportunityDetail/Index?noticeUID=CO1.NTC.4598752&amp;isFromPublicArea=True&amp;isModal=true&amp;asPopupView=true</t>
  </si>
  <si>
    <t>https://community.secop.gov.co/Public/Tendering/OpportunityDetail/Index?noticeUID=CO1.NTC.4598919&amp;isFromPublicArea=True&amp;isModal=true&amp;asPopupView=true</t>
  </si>
  <si>
    <t>https://community.secop.gov.co/Public/Tendering/OpportunityDetail/Index?noticeUID=CO1.NTC.4598109&amp;isFromPublicArea=True&amp;isModal=true&amp;asPopupView=true</t>
  </si>
  <si>
    <t>https://community.secop.gov.co/Public/Tendering/OpportunityDetail/Index?noticeUID=CO1.NTC.4598139&amp;isFromPublicArea=True&amp;isModal=true&amp;asPopupView=true</t>
  </si>
  <si>
    <t>https://community.secop.gov.co/Public/Tendering/OpportunityDetail/Index?noticeUID=CO1.NTC.4598885&amp;isFromPublicArea=True&amp;isModal=true&amp;asPopupView=true</t>
  </si>
  <si>
    <t>https://community.secop.gov.co/Public/Tendering/OpportunityDetail/Index?noticeUID=CO1.NTC.4599976&amp;isFromPublicArea=True&amp;isModal=true&amp;asPopupView=true</t>
  </si>
  <si>
    <t>https://community.secop.gov.co/Public/Tendering/OpportunityDetail/Index?noticeUID=CO1.NTC.4604890&amp;isFromPublicArea=True&amp;isModal=true&amp;asPopupView=true</t>
  </si>
  <si>
    <t>https://community.secop.gov.co/Public/Tendering/OpportunityDetail/Index?noticeUID=CO1.NTC.4604800&amp;isFromPublicArea=True&amp;isModal=true&amp;asPopupView=true</t>
  </si>
  <si>
    <t>https://community.secop.gov.co/Public/Tendering/OpportunityDetail/Index?noticeUID=CO1.NTC.4605191&amp;isFromPublicArea=True&amp;isModal=true&amp;asPopupView=true</t>
  </si>
  <si>
    <t>https://community.secop.gov.co/Public/Tendering/OpportunityDetail/Index?noticeUID=CO1.NTC.4606249&amp;isFromPublicArea=True&amp;isModal=true&amp;asPopupView=true</t>
  </si>
  <si>
    <t>https://community.secop.gov.co/Public/Tendering/OpportunityDetail/Index?noticeUID=CO1.NTC.4606503&amp;isFromPublicArea=True&amp;isModal=true&amp;asPopupView=true</t>
  </si>
  <si>
    <t>https://community.secop.gov.co/Public/Tendering/OpportunityDetail/Index?noticeUID=CO1.NTC.4340783&amp;isFromPublicArea=True&amp;isModal=true&amp;asPopupView=true</t>
  </si>
  <si>
    <t>https://community.secop.gov.co/Public/Tendering/OpportunityDetail/Index?noticeUID=CO1.NTC.4605283&amp;isFromPublicArea=True&amp;isModal=true&amp;asPopupView=true</t>
  </si>
  <si>
    <t>https://community.secop.gov.co/Public/Tendering/OpportunityDetail/Index?noticeUID=CO1.NTC.4605712&amp;isFromPublicArea=True&amp;isModal=true&amp;asPopupView=true</t>
  </si>
  <si>
    <t>https://community.secop.gov.co/Public/Tendering/OpportunityDetail/Index?noticeUID=CO1.NTC.4625272&amp;isFromPublicArea=True&amp;isModal=true&amp;asPopupView=true</t>
  </si>
  <si>
    <t>https://community.secop.gov.co/Public/Tendering/OpportunityDetail/Index?noticeUID=CO1.NTC.4609053&amp;isFromPublicArea=True&amp;isModal=true&amp;asPopupView=true</t>
  </si>
  <si>
    <t>https://community.secop.gov.co/Public/Tendering/OpportunityDetail/Index?noticeUID=CO1.NTC.4609770&amp;isFromPublicArea=True&amp;isModal=true&amp;asPopupView=true</t>
  </si>
  <si>
    <t>https://community.secop.gov.co/Public/Tendering/OpportunityDetail/Index?noticeUID=CO1.NTC.4612799&amp;isFromPublicArea=True&amp;isModal=true&amp;asPopupView=true</t>
  </si>
  <si>
    <t>https://community.secop.gov.co/Public/Tendering/OpportunityDetail/Index?noticeUID=CO1.NTC.4613401&amp;isFromPublicArea=True&amp;isModal=true&amp;asPopupView=true</t>
  </si>
  <si>
    <t>https://community.secop.gov.co/Public/Tendering/OpportunityDetail/Index?noticeUID=CO1.NTC.4621964&amp;isFromPublicArea=True&amp;isModal=true&amp;asPopupView=true</t>
  </si>
  <si>
    <t>https://community.secop.gov.co/Public/Tendering/OpportunityDetail/Index?noticeUID=CO1.NTC.4621289&amp;isFromPublicArea=True&amp;isModal=true&amp;asPopupView=true</t>
  </si>
  <si>
    <t>https://community.secop.gov.co/Public/Tendering/OpportunityDetail/Index?noticeUID=CO1.NTC.4624503&amp;isFromPublicArea=True&amp;isModal=False</t>
  </si>
  <si>
    <t>https://community.secop.gov.co/Public/Tendering/OpportunityDetail/Index?noticeUID=CO1.NTC.4622582&amp;isFromPublicArea=True&amp;isModal=true&amp;asPopupView=true</t>
  </si>
  <si>
    <t>https://community.secop.gov.co/Public/Tendering/OpportunityDetail/Index?noticeUID=CO1.NTC.4609681&amp;isFromPublicArea=True&amp;isModal=true&amp;asPopupView=true</t>
  </si>
  <si>
    <t>https://community.secop.gov.co/Public/Tendering/OpportunityDetail/Index?noticeUID=CO1.NTC.4623365&amp;isFromPublicArea=True&amp;isModal=true&amp;asPopupView=true</t>
  </si>
  <si>
    <t>https://community.secop.gov.co/Public/Tendering/OpportunityDetail/Index?noticeUID=CO1.NTC.4622481&amp;isFromPublicArea=True&amp;isModal=true&amp;asPopupView=true</t>
  </si>
  <si>
    <t>https://community.secop.gov.co/Public/Tendering/OpportunityDetail/Index?noticeUID=CO1.NTC.4626624&amp;isFromPublicArea=True&amp;isModal=true&amp;asPopupView=true</t>
  </si>
  <si>
    <t>https://community.secop.gov.co/Public/Tendering/OpportunityDetail/Index?noticeUID=CO1.NTC.4626438&amp;isFromPublicArea=True&amp;isModal=true&amp;asPopupView=true</t>
  </si>
  <si>
    <t>https://community.secop.gov.co/Public/Tendering/OpportunityDetail/Index?noticeUID=CO1.NTC.4626523&amp;isFromPublicArea=True&amp;isModal=true&amp;asPopupView=true</t>
  </si>
  <si>
    <t>https://community.secop.gov.co/Public/Tendering/OpportunityDetail/Index?noticeUID=CO1.NTC.4626463&amp;isFromPublicArea=True&amp;isModal=true&amp;asPopupView=true</t>
  </si>
  <si>
    <t>https://community.secop.gov.co/Public/Tendering/OpportunityDetail/Index?noticeUID=CO1.NTC.4544209&amp;isFromPublicArea=True&amp;isModal=False</t>
  </si>
  <si>
    <t>https://www.contratos.gov.co/consultas/detalleProceso.do?numConstancia=23-22-69267&amp;g-recaptcha</t>
  </si>
  <si>
    <t>https://community.secop.gov.co/Public/Tendering/OpportunityDetail/Index?noticeUID=CO1.NTC.4632947&amp;isFromPublicArea=True&amp;isModal=true&amp;asPopupView=true</t>
  </si>
  <si>
    <t>https://community.secop.gov.co/Public/Tendering/OpportunityDetail/Index?noticeUID=CO1.NTC.4634352&amp;isFromPublicArea=True&amp;isModal=true&amp;asPopupView=true</t>
  </si>
  <si>
    <t>https://community.secop.gov.co/Public/Tendering/OpportunityDetail/Index?noticeUID=CO1.NTC.4634956&amp;isFromPublicArea=True&amp;isModal=true&amp;asPopupView=true</t>
  </si>
  <si>
    <t>https://community.secop.gov.co/Public/Tendering/OpportunityDetail/Index?noticeUID=CO1.NTC.4642764&amp;isFromPublicArea=True&amp;isModal=true&amp;asPopupView=true</t>
  </si>
  <si>
    <t>https://community.secop.gov.co/Public/Tendering/OpportunityDetail/Index?noticeUID=CO1.NTC.4636407&amp;isFromPublicArea=True&amp;isModal=true&amp;asPopupView=true</t>
  </si>
  <si>
    <t>https://community.secop.gov.co/Public/Tendering/OpportunityDetail/Index?noticeUID=CO1.NTC.4625238&amp;isFromPublicArea=True&amp;isModal=true&amp;asPopupView=true</t>
  </si>
  <si>
    <t>https://community.secop.gov.co/Public/Tendering/OpportunityDetail/Index?noticeUID=CO1.NTC.4636681&amp;isFromPublicArea=True&amp;isModal=true&amp;asPopupView=true</t>
  </si>
  <si>
    <t>https://community.secop.gov.co/Public/Tendering/OpportunityDetail/Index?noticeUID=CO1.NTC.4637485&amp;isFromPublicArea=True&amp;isModal=true&amp;asPopupView=true</t>
  </si>
  <si>
    <t>https://community.secop.gov.co/Public/Tendering/OpportunityDetail/Index?noticeUID=CO1.NTC.4656731&amp;isFromPublicArea=True&amp;isModal=true&amp;asPopupView=true</t>
  </si>
  <si>
    <t>https://community.secop.gov.co/Public/Tendering/OpportunityDetail/Index?noticeUID=CO1.NTC.4646924&amp;isFromPublicArea=True&amp;isModal=true&amp;asPopupView=true</t>
  </si>
  <si>
    <t>https://community.secop.gov.co/Public/Tendering/OpportunityDetail/Index?noticeUID=CO1.NTC.4642028&amp;isFromPublicArea=True&amp;isModal=true&amp;asPopupView=true</t>
  </si>
  <si>
    <t>https://community.secop.gov.co/Public/Tendering/OpportunityDetail/Index?noticeUID=CO1.NTC.4641894&amp;isFromPublicArea=True&amp;isModal=true&amp;asPopupView=true</t>
  </si>
  <si>
    <t>https://community.secop.gov.co/Public/Tendering/OpportunityDetail/Index?noticeUID=CO1.NTC.4641895&amp;isFromPublicArea=True&amp;isModal=true&amp;asPopupView=true</t>
  </si>
  <si>
    <t>https://community.secop.gov.co/Public/Tendering/OpportunityDetail/Index?noticeUID=CO1.NTC.4637970&amp;isFromPublicArea=True&amp;isModal=true&amp;asPopupView=true</t>
  </si>
  <si>
    <t>https://community.secop.gov.co/Public/Tendering/OpportunityDetail/Index?noticeUID=CO1.NTC.4654095&amp;isFromPublicArea=True&amp;isModal=true&amp;asPopupView=true</t>
  </si>
  <si>
    <t>https://community.secop.gov.co/Public/Tendering/OpportunityDetail/Index?noticeUID=CO1.NTC.4654414&amp;isFromPublicArea=True&amp;isModal=true&amp;asPopupView=true</t>
  </si>
  <si>
    <t>https://community.secop.gov.co/Public/Tendering/OpportunityDetail/Index?noticeUID=CO1.NTC.4654427&amp;isFromPublicArea=True&amp;isModal=true&amp;asPopupView=true</t>
  </si>
  <si>
    <t>https://community.secop.gov.co/Public/Tendering/OpportunityDetail/Index?noticeUID=CO1.NTC.4647197&amp;isFromPublicArea=True&amp;isModal=true&amp;asPopupView=true</t>
  </si>
  <si>
    <t>https://community.secop.gov.co/Public/Tendering/OpportunityDetail/Index?noticeUID=CO1.NTC.4646257&amp;isFromPublicArea=True&amp;isModal=true&amp;asPopupView=true</t>
  </si>
  <si>
    <t>https://community.secop.gov.co/Public/Tendering/OpportunityDetail/Index?noticeUID=CO1.NTC.4659535&amp;isFromPublicArea=True&amp;isModal=true&amp;asPopupView=true</t>
  </si>
  <si>
    <t>https://community.secop.gov.co/Public/Tendering/OpportunityDetail/Index?noticeUID=CO1.NTC.4646192&amp;isFromPublicArea=True&amp;isModal=true&amp;asPopupView=true</t>
  </si>
  <si>
    <t>https://community.secop.gov.co/Public/Tendering/OpportunityDetail/Index?noticeUID=CO1.NTC.4646755&amp;isFromPublicArea=True&amp;isModal=true&amp;asPopupView=true</t>
  </si>
  <si>
    <t>https://community.secop.gov.co/Public/Tendering/OpportunityDetail/Index?noticeUID=CO1.NTC.4642854&amp;isFromPublicArea=True&amp;isModal=true&amp;asPopupView=true</t>
  </si>
  <si>
    <t>https://community.secop.gov.co/Public/Tendering/OpportunityDetail/Index?noticeUID=CO1.NTC.4643383&amp;isFromPublicArea=True&amp;isModal=true&amp;asPopupView=true</t>
  </si>
  <si>
    <t>https://community.secop.gov.co/Public/Tendering/OpportunityDetail/Index?noticeUID=CO1.NTC.4645060&amp;isFromPublicArea=True&amp;isModal=true&amp;asPopupView=true</t>
  </si>
  <si>
    <t>https://community.secop.gov.co/Public/Tendering/OpportunityDetail/Index?noticeUID=CO1.NTC.4645178&amp;isFromPublicArea=True&amp;isModal=true&amp;asPopupView=true</t>
  </si>
  <si>
    <t>https://community.secop.gov.co/Public/Tendering/OpportunityDetail/Index?noticeUID=CO1.NTC.4644859&amp;isFromPublicArea=True&amp;isModal=true&amp;asPopupView=true</t>
  </si>
  <si>
    <t>https://community.secop.gov.co/Public/Tendering/OpportunityDetail/Index?noticeUID=CO1.NTC.4647417&amp;isFromPublicArea=True&amp;isModal=true&amp;asPopupView=true</t>
  </si>
  <si>
    <t>https://community.secop.gov.co/Public/Tendering/OpportunityDetail/Index?noticeUID=CO1.NTC.4647663&amp;isFromPublicArea=True&amp;isModal=true&amp;asPopupView=true</t>
  </si>
  <si>
    <t>https://community.secop.gov.co/Public/Tendering/OpportunityDetail/Index?noticeUID=CO1.NTC.4648120&amp;isFromPublicArea=True&amp;isModal=true&amp;asPopupView=true</t>
  </si>
  <si>
    <t>https://community.secop.gov.co/Public/Tendering/OpportunityDetail/Index?noticeUID=CO1.NTC.4649002&amp;isFromPublicArea=True&amp;isModal=true&amp;asPopupView=true</t>
  </si>
  <si>
    <t>https://community.secop.gov.co/Public/Tendering/OpportunityDetail/Index?noticeUID=CO1.NTC.4644665&amp;isFromPublicArea=True&amp;isModal=true&amp;asPopupView=true</t>
  </si>
  <si>
    <t>https://community.secop.gov.co/Public/Tendering/OpportunityDetail/Index?noticeUID=CO1.NTC.4647322&amp;isFromPublicArea=True&amp;isModal=true&amp;asPopupView=true</t>
  </si>
  <si>
    <t>https://community.secop.gov.co/Public/Tendering/OpportunityDetail/Index?noticeUID=CO1.NTC.4651243&amp;isFromPublicArea=True&amp;isModal=true&amp;asPopupView=true</t>
  </si>
  <si>
    <t>https://community.secop.gov.co/Public/Tendering/OpportunityDetail/Index?noticeUID=CO1.NTC.4651267&amp;isFromPublicArea=True&amp;isModal=true&amp;asPopupView=true</t>
  </si>
  <si>
    <t>https://community.secop.gov.co/Public/Tendering/OpportunityDetail/Index?noticeUID=CO1.NTC.4658364&amp;isFromPublicArea=True&amp;isModal=true&amp;asPopupView=true</t>
  </si>
  <si>
    <t>https://community.secop.gov.co/Public/Tendering/OpportunityDetail/Index?noticeUID=CO1.NTC.4658867&amp;isFromPublicArea=True&amp;isModal=true&amp;asPopupView=true</t>
  </si>
  <si>
    <t>https://community.secop.gov.co/Public/Tendering/OpportunityDetail/Index?noticeUID=CO1.NTC.4659448&amp;isFromPublicArea=True&amp;isModal=true&amp;asPopupView=true</t>
  </si>
  <si>
    <t>https://community.secop.gov.co/Public/Tendering/OpportunityDetail/Index?noticeUID=CO1.NTC.4659840&amp;isFromPublicArea=True&amp;isModal=true&amp;asPopupView=true</t>
  </si>
  <si>
    <t>https://community.secop.gov.co/Public/Tendering/OpportunityDetail/Index?noticeUID=CO1.NTC.4665010&amp;isFromPublicArea=True&amp;isModal=true&amp;asPopupView=true</t>
  </si>
  <si>
    <t>https://community.secop.gov.co/Public/Tendering/OpportunityDetail/Index?noticeUID=CO1.NTC.4650938&amp;isFromPublicArea=True&amp;isModal=true&amp;asPopupView=true</t>
  </si>
  <si>
    <t>https://community.secop.gov.co/Public/Tendering/OpportunityDetail/Index?noticeUID=CO1.NTC.4658306&amp;isFromPublicArea=True&amp;isModal=true&amp;asPopupView=true</t>
  </si>
  <si>
    <t>https://community.secop.gov.co/Public/Tendering/OpportunityDetail/Index?noticeUID=CO1.NTC.4658283&amp;isFromPublicArea=True&amp;isModal=true&amp;asPopupView=true</t>
  </si>
  <si>
    <t>https://community.secop.gov.co/Public/Tendering/OpportunityDetail/Index?noticeUID=CO1.NTC.4658633&amp;isFromPublicArea=True&amp;isModal=true&amp;asPopupView=true</t>
  </si>
  <si>
    <t>https://community.secop.gov.co/Public/Tendering/OpportunityDetail/Index?noticeUID=CO1.NTC.4657964&amp;isFromPublicArea=True&amp;isModal=true&amp;asPopupView=true</t>
  </si>
  <si>
    <t>https://community.secop.gov.co/Public/Tendering/OpportunityDetail/Index?noticeUID=CO1.NTC.4657785&amp;isFromPublicArea=True&amp;isModal=true&amp;asPopupView=true</t>
  </si>
  <si>
    <t>https://community.secop.gov.co/Public/Tendering/OpportunityDetail/Index?noticeUID=CO1.NTC.4651294&amp;isFromPublicArea=True&amp;isModal=true&amp;asPopupView=true</t>
  </si>
  <si>
    <t>https://community.secop.gov.co/Public/Tendering/OpportunityDetail/Index?noticeUID=CO1.NTC.4658409&amp;isFromPublicArea=True&amp;isModal=true&amp;asPopupView=true</t>
  </si>
  <si>
    <t>https://community.secop.gov.co/Public/Tendering/OpportunityDetail/Index?noticeUID=CO1.NTC.4654498&amp;isFromPublicArea=True&amp;isModal=true&amp;asPopupView=true</t>
  </si>
  <si>
    <t>https://community.secop.gov.co/Public/Tendering/OpportunityDetail/Index?noticeUID=CO1.NTC.4654484&amp;isFromPublicArea=True&amp;isModal=true&amp;asPopupView=true</t>
  </si>
  <si>
    <t>https://community.secop.gov.co/Public/Tendering/OpportunityDetail/Index?noticeUID=CO1.NTC.4654737&amp;isFromPublicArea=True&amp;isModal=true&amp;asPopupView=true</t>
  </si>
  <si>
    <t>https://community.secop.gov.co/Public/Tendering/OpportunityDetail/Index?noticeUID=CO1.NTC.4655592&amp;isFromPublicArea=True&amp;isModal=true&amp;asPopupView=true</t>
  </si>
  <si>
    <t>https://community.secop.gov.co/Public/Tendering/OpportunityDetail/Index?noticeUID=CO1.NTC.4663093&amp;isFromPublicArea=True&amp;isModal=true&amp;asPopupView=true</t>
  </si>
  <si>
    <t>https://community.secop.gov.co/Public/Tendering/OpportunityDetail/Index?noticeUID=CO1.NTC.4664726&amp;isFromPublicArea=True&amp;isModal=true&amp;asPopupView=true</t>
  </si>
  <si>
    <t>https://community.secop.gov.co/Public/Tendering/OpportunityDetail/Index?noticeUID=CO1.NTC.4664876&amp;isFromPublicArea=True&amp;isModal=true&amp;asPopupView=true</t>
  </si>
  <si>
    <t>https://community.secop.gov.co/Public/Tendering/OpportunityDetail/Index?noticeUID=CO1.NTC.4657227&amp;isFromPublicArea=True&amp;isModal=true&amp;asPopupView=true</t>
  </si>
  <si>
    <t>https://community.secop.gov.co/Public/Tendering/OpportunityDetail/Index?noticeUID=CO1.NTC.4658423&amp;isFromPublicArea=True&amp;isModal=true&amp;asPopupView=true</t>
  </si>
  <si>
    <t>https://community.secop.gov.co/Public/Tendering/OpportunityDetail/Index?noticeUID=CO1.NTC.4658513&amp;isFromPublicArea=True&amp;isModal=true&amp;asPopupView=true</t>
  </si>
  <si>
    <t>https://community.secop.gov.co/Public/Tendering/OpportunityDetail/Index?noticeUID=CO1.NTC.4663022&amp;isFromPublicArea=True&amp;isModal=true&amp;asPopupView=true</t>
  </si>
  <si>
    <t>https://community.secop.gov.co/Public/Tendering/OpportunityDetail/Index?noticeUID=CO1.NTC.4663350&amp;isFromPublicArea=True&amp;isModal=true&amp;asPopupView=true</t>
  </si>
  <si>
    <t>https://community.secop.gov.co/Public/Tendering/OpportunityDetail/Index?noticeUID=CO1.NTC.4665538&amp;isFromPublicArea=True&amp;isModal=true&amp;asPopupView=true</t>
  </si>
  <si>
    <t>https://community.secop.gov.co/Public/Tendering/OpportunityDetail/Index?noticeUID=CO1.NTC.4658067&amp;isFromPublicArea=True&amp;isModal=true&amp;asPopupView=true</t>
  </si>
  <si>
    <t>https://community.secop.gov.co/Public/Tendering/OpportunityDetail/Index?noticeUID=CO1.NTC.4658337&amp;isFromPublicArea=True&amp;isModal=true&amp;asPopupView=true</t>
  </si>
  <si>
    <t>https://community.secop.gov.co/Public/Tendering/OpportunityDetail/Index?noticeUID=CO1.NTC.4658521&amp;isFromPublicArea=True&amp;isModal=true&amp;asPopupView=true</t>
  </si>
  <si>
    <t>https://community.secop.gov.co/Public/Tendering/OpportunityDetail/Index?noticeUID=CO1.NTC.4658480&amp;isFromPublicArea=True&amp;isModal=true&amp;asPopupView=true</t>
  </si>
  <si>
    <t>https://community.secop.gov.co/Public/Tendering/OpportunityDetail/Index?noticeUID=CO1.NTC.4658947&amp;isFromPublicArea=True&amp;isModal=true&amp;asPopupView=true</t>
  </si>
  <si>
    <t>https://community.secop.gov.co/Public/Tendering/OpportunityDetail/Index?noticeUID=CO1.NTC.4659501&amp;isFromPublicArea=True&amp;isModal=true&amp;asPopupView=true</t>
  </si>
  <si>
    <t>https://community.secop.gov.co/Public/Tendering/OpportunityDetail/Index?noticeUID=CO1.NTC.4662069&amp;isFromPublicArea=True&amp;isModal=False</t>
  </si>
  <si>
    <t>https://community.secop.gov.co/Public/Tendering/OpportunityDetail/Index?noticeUID=CO1.NTC.4666104&amp;isFromPublicArea=True&amp;isModal=true&amp;asPopupView=true</t>
  </si>
  <si>
    <t>https://community.secop.gov.co/Public/Tendering/OpportunityDetail/Index?noticeUID=CO1.NTC.4664224&amp;isFromPublicArea=True&amp;isModal=true&amp;asPopupView=true</t>
  </si>
  <si>
    <t>https://community.secop.gov.co/Public/Tendering/OpportunityDetail/Index?noticeUID=CO1.NTC.4664186&amp;isFromPublicArea=True&amp;isModal=true&amp;asPopupView=true</t>
  </si>
  <si>
    <t>https://community.secop.gov.co/Public/Tendering/OpportunityDetail/Index?noticeUID=CO1.NTC.4664652&amp;isFromPublicArea=True&amp;isModal=true&amp;asPopupView=true</t>
  </si>
  <si>
    <t>https://community.secop.gov.co/Public/Tendering/OpportunityDetail/Index?noticeUID=CO1.NTC.4665437&amp;isFromPublicArea=True&amp;isModal=true&amp;asPopupView=true</t>
  </si>
  <si>
    <t>https://community.secop.gov.co/Public/Tendering/OpportunityDetail/Index?noticeUID=CO1.NTC.4665533&amp;isFromPublicArea=True&amp;isModal=true&amp;asPopupView=true</t>
  </si>
  <si>
    <t>https://community.secop.gov.co/Public/Tendering/OpportunityDetail/Index?noticeUID=CO1.NTC.4665657&amp;isFromPublicArea=True&amp;isModal=true&amp;asPopupView=true</t>
  </si>
  <si>
    <t>https://community.secop.gov.co/Public/Tendering/OpportunityDetail/Index?noticeUID=CO1.NTC.4662427&amp;isFromPublicArea=True&amp;isModal=true&amp;asPopupView=true</t>
  </si>
  <si>
    <t>https://community.secop.gov.co/Public/Tendering/OpportunityDetail/Index?noticeUID=CO1.NTC.4664424&amp;isFromPublicArea=True&amp;isModal=true&amp;asPopupView=true</t>
  </si>
  <si>
    <t>https://community.secop.gov.co/Public/Tendering/OpportunityDetail/Index?noticeUID=CO1.NTC.4664476&amp;isFromPublicArea=True&amp;isModal=true&amp;asPopupView=true</t>
  </si>
  <si>
    <t>https://community.secop.gov.co/Public/Tendering/OpportunityDetail/Index?noticeUID=CO1.NTC.4663184&amp;isFromPublicArea=True&amp;isModal=true&amp;asPopupView=true</t>
  </si>
  <si>
    <t>https://community.secop.gov.co/Public/Tendering/OpportunityDetail/Index?noticeUID=CO1.NTC.4665925&amp;isFromPublicArea=True&amp;isModal=true&amp;asPopupView=true</t>
  </si>
  <si>
    <t>https://community.secop.gov.co/Public/Tendering/OpportunityDetail/Index?noticeUID=CO1.NTC.4664065&amp;isFromPublicArea=True&amp;isModal=true&amp;asPopupView=true</t>
  </si>
  <si>
    <t>https://community.secop.gov.co/Public/Tendering/OpportunityDetail/Index?noticeUID=CO1.NTC.4665700&amp;isFromPublicArea=True&amp;isModal=true&amp;asPopupView=true</t>
  </si>
  <si>
    <t>https://community.secop.gov.co/Public/Tendering/OpportunityDetail/Index?noticeUID=CO1.NTC.4663874&amp;isFromPublicArea=True&amp;isModal=true&amp;asPopupView=true</t>
  </si>
  <si>
    <t>https://community.secop.gov.co/Public/Tendering/OpportunityDetail/Index?noticeUID=CO1.NTC.4664946&amp;isFromPublicArea=True&amp;isModal=true&amp;asPopupView=true</t>
  </si>
  <si>
    <t>https://community.secop.gov.co/Public/Tendering/OpportunityDetail/Index?noticeUID=CO1.NTC.4666923&amp;isFromPublicArea=True&amp;isModal=true&amp;asPopupView=true</t>
  </si>
  <si>
    <t>https://community.secop.gov.co/Public/Tendering/OpportunityDetail/Index?noticeUID=CO1.NTC.4665958&amp;isFromPublicArea=True&amp;isModal=true&amp;asPopupView=true</t>
  </si>
  <si>
    <t>https://community.secop.gov.co/Public/Tendering/OpportunityDetail/Index?noticeUID=CO1.NTC.4666368&amp;isFromPublicArea=True&amp;isModal=true&amp;asPopupView=true</t>
  </si>
  <si>
    <t>https://community.secop.gov.co/Public/Tendering/OpportunityDetail/Index?noticeUID=CO1.NTC.4667017&amp;isFromPublicArea=True&amp;isModal=true&amp;asPopupView=true</t>
  </si>
  <si>
    <t>https://community.secop.gov.co/Public/Tendering/OpportunityDetail/Index?noticeUID=CO1.NTC.4663545&amp;isFromPublicArea=True&amp;isModal=true&amp;asPopupView=true</t>
  </si>
  <si>
    <t>https://community.secop.gov.co/Public/Tendering/OpportunityDetail/Index?noticeUID=CO1.NTC.4653954&amp;isFromPublicArea=True&amp;isModal=true&amp;asPopupView=true</t>
  </si>
  <si>
    <t>https://community.secop.gov.co/Public/Tendering/OpportunityDetail/Index?noticeUID=CO1.NTC.4668128&amp;isFromPublicArea=True&amp;isModal=true&amp;asPopupView=true</t>
  </si>
  <si>
    <t>https://community.secop.gov.co/Public/Tendering/OpportunityDetail/Index?noticeUID=CO1.NTC.4667420&amp;isFromPublicArea=True&amp;isModal=true&amp;asPopupView=true</t>
  </si>
  <si>
    <t>https://community.secop.gov.co/Public/Tendering/OpportunityDetail/Index?noticeUID=CO1.NTC.4667950&amp;isFromPublicArea=True&amp;isModal=true&amp;asPopupView=true</t>
  </si>
  <si>
    <t>https://community.secop.gov.co/Public/Tendering/OpportunityDetail/Index?noticeUID=CO1.NTC.4667906&amp;isFromPublicArea=True&amp;isModal=true&amp;asPopupView=true</t>
  </si>
  <si>
    <t>https://community.secop.gov.co/Public/Tendering/OpportunityDetail/Index?noticeUID=CO1.NTC.4668004&amp;isFromPublicArea=True&amp;isModal=true&amp;asPopupView=true</t>
  </si>
  <si>
    <t>https://community.secop.gov.co/Public/Tendering/OpportunityDetail/Index?noticeUID=CO1.NTC.4667487&amp;isFromPublicArea=True&amp;isModal=true&amp;asPopupView=true</t>
  </si>
  <si>
    <t>https://community.secop.gov.co/Public/Tendering/OpportunityDetail/Index?noticeUID=CO1.NTC.4667097&amp;isFromPublicArea=True&amp;isModal=true&amp;asPopupView=true</t>
  </si>
  <si>
    <t>https://community.secop.gov.co/Public/Tendering/OpportunityDetail/Index?noticeUID=CO1.NTC.4469026&amp;isFromPublicArea=True&amp;isModal=true&amp;asPopupView=true</t>
  </si>
  <si>
    <t>https://community.secop.gov.co/Public/Tendering/OpportunityDetail/Index?noticeUID=CO1.NTC.4439359&amp;isFromPublicArea=True&amp;isModal=true&amp;asPopupView=true</t>
  </si>
  <si>
    <t>https://community.secop.gov.co/Public/Tendering/OpportunityDetail/Index?noticeUID=CO1.NTC.4725770&amp;isFromPublicArea=True&amp;isModal=true&amp;asPopupView=true</t>
  </si>
  <si>
    <t>https://community.secop.gov.co/Public/Tendering/OpportunityDetail/Index?noticeUID=CO1.NTC.4697126&amp;isFromPublicArea=True&amp;isModal=true&amp;asPopupView=true</t>
  </si>
  <si>
    <t>https://community.secop.gov.co/Public/Tendering/OpportunityDetail/Index?noticeUID=CO1.NTC.4710755&amp;isFromPublicArea=True&amp;isModal=true&amp;asPopupView=true</t>
  </si>
  <si>
    <t>https://www.contratos.gov.co/consultas/detalleProceso.do?numConstancia=23-22-69450&amp;g-recaptcha</t>
  </si>
  <si>
    <t>https://community.secop.gov.co/Public/Tendering/OpportunityDetail/Index?noticeUID=CO1.NTC.4710476&amp;isFromPublicArea=True&amp;isModal=False</t>
  </si>
  <si>
    <t>https://colombiacompra.coupahost.com/order_headers/112695</t>
  </si>
  <si>
    <t>https://colombiacompra.coupahost.com/order_headers/113027</t>
  </si>
  <si>
    <t>https://colombiacompra.coupahost.com/order_headers/113115</t>
  </si>
  <si>
    <t>https://community.secop.gov.co/Public/Tendering/OpportunityDetail/Index?noticeUID=CO1.NTC.4666017&amp;isFromPublicArea=True&amp;isModal=true&amp;asPopupView=true</t>
  </si>
  <si>
    <t>https://community.secop.gov.co/Public/Tendering/OpportunityDetail/Index?noticeUID=CO1.NTC.4758037&amp;isFromPublicArea=True&amp;isModal=true&amp;asPopupView=true</t>
  </si>
  <si>
    <t>https://community.secop.gov.co/Public/Tendering/OpportunityDetail/Index?noticeUID=CO1.NTC.4705144&amp;isFromPublicArea=True&amp;isModal=true&amp;asPopupView=true</t>
  </si>
  <si>
    <t>https://community.secop.gov.co/Public/Tendering/OpportunityDetail/Index?noticeUID=CO1.NTC.4590194&amp;isFromPublicArea=True&amp;isModal=true&amp;asPopupView=true</t>
  </si>
  <si>
    <t>https://community.secop.gov.co/Public/Tendering/OpportunityDetail/Index?noticeUID=CO1.NTC.4526253&amp;isFromPublicArea=True&amp;isModal=true&amp;asPopupView=true</t>
  </si>
  <si>
    <t>https://community.secop.gov.co/Public/Tendering/OpportunityDetail/Index?noticeUID=CO1.NTC.4830875&amp;isFromPublicArea=True&amp;isModal=true&amp;asPopupView=true</t>
  </si>
  <si>
    <t>https://community.secop.gov.co/Public/Tendering/OpportunityDetail/Index?noticeUID=CO1.NTC.4691833&amp;isFromPublicArea=True&amp;isModal=true&amp;asPopupView=true</t>
  </si>
  <si>
    <t>https://community.secop.gov.co/Public/Tendering/OpportunityDetail/Index?noticeUID=CO1.NTC.4833315&amp;isFromPublicArea=True&amp;isModal=true&amp;asPopupView=true</t>
  </si>
  <si>
    <t>https://community.secop.gov.co/Public/Tendering/OpportunityDetail/Index?noticeUID=CO1.NTC.4875570&amp;isFromPublicArea=True&amp;isModal=False</t>
  </si>
  <si>
    <t>https://community.secop.gov.co/Public/Tendering/OpportunityDetail/Index?noticeUID=CO1.NTC.4933777&amp;isFromPublicArea=True&amp;isModal=False</t>
  </si>
  <si>
    <t>https://community.secop.gov.co/Public/Tendering/OpportunityDetail/Index?noticeUID=CO1.NTC.4857373&amp;isFromPublicArea=True&amp;isModal=False</t>
  </si>
  <si>
    <t>https://community.secop.gov.co/Public/Tendering/OpportunityDetail/Index?noticeUID=CO1.NTC.4967534&amp;isFromPublicArea=True&amp;isModal=False</t>
  </si>
  <si>
    <t>https://www.colombiacompra.gov.co/tienda-virtual-del-estado-colombiano/ordenes-compra/116673</t>
  </si>
  <si>
    <t>https://www.colombiacompra.gov.co/tienda-virtual-del-estado-colombiano/ordenes-compra/116718</t>
  </si>
  <si>
    <t>Valor Contratación Recursos Fondiger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</si>
</sst>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quot;$&quot;\ #,##0"/>
    <numFmt numFmtId="165" formatCode="[$$-240A]\ #,##0.00"/>
    <numFmt numFmtId="166" formatCode="[$$-240A]\ #,##0"/>
    <numFmt numFmtId="167" formatCode="0.0%"/>
  </numFmts>
  <fonts count="15" x14ac:knownFonts="1">
    <font>
      <sz val="11"/>
      <color theme="1"/>
      <name val="Calibri"/>
      <family val="2"/>
      <scheme val="minor"/>
    </font>
    <font>
      <u/>
      <sz val="11"/>
      <color theme="10"/>
      <name val="Calibri"/>
      <family val="2"/>
      <scheme val="minor"/>
    </font>
    <font>
      <sz val="9"/>
      <color theme="1"/>
      <name val="Calibri Light"/>
      <family val="2"/>
      <scheme val="major"/>
    </font>
    <font>
      <b/>
      <sz val="9"/>
      <color theme="0"/>
      <name val="Calibri Light"/>
      <family val="2"/>
      <scheme val="major"/>
    </font>
    <font>
      <sz val="9"/>
      <name val="Calibri Light"/>
      <family val="2"/>
      <scheme val="major"/>
    </font>
    <font>
      <b/>
      <sz val="9"/>
      <color theme="1"/>
      <name val="Calibri Light"/>
      <family val="2"/>
      <scheme val="major"/>
    </font>
    <font>
      <b/>
      <sz val="6"/>
      <color theme="1"/>
      <name val="Calibri Light"/>
      <family val="2"/>
      <scheme val="major"/>
    </font>
    <font>
      <sz val="10"/>
      <name val="Arial"/>
      <family val="2"/>
    </font>
    <font>
      <sz val="10"/>
      <name val="Arial"/>
      <family val="2"/>
    </font>
    <font>
      <sz val="10"/>
      <name val="Arial"/>
      <family val="2"/>
    </font>
    <font>
      <sz val="10"/>
      <color theme="1"/>
      <name val="Calibri Light"/>
      <family val="2"/>
      <scheme val="major"/>
    </font>
    <font>
      <sz val="11"/>
      <color theme="1"/>
      <name val="Calibri"/>
      <family val="2"/>
      <scheme val="minor"/>
    </font>
    <font>
      <sz val="10"/>
      <name val="Calibri Light"/>
      <family val="2"/>
      <scheme val="major"/>
    </font>
    <font>
      <b/>
      <sz val="10"/>
      <name val="Calibri Light"/>
      <family val="2"/>
      <scheme val="major"/>
    </font>
    <font>
      <b/>
      <u/>
      <sz val="9"/>
      <color theme="1"/>
      <name val="Calibri Light"/>
      <family val="2"/>
      <scheme val="major"/>
    </font>
  </fonts>
  <fills count="6">
    <fill>
      <patternFill patternType="none"/>
    </fill>
    <fill>
      <patternFill patternType="gray125"/>
    </fill>
    <fill>
      <patternFill patternType="solid">
        <fgColor theme="0"/>
        <bgColor indexed="64"/>
      </patternFill>
    </fill>
    <fill>
      <patternFill patternType="solid">
        <fgColor rgb="FFD6EDEE"/>
        <bgColor indexed="64"/>
      </patternFill>
    </fill>
    <fill>
      <patternFill patternType="solid">
        <fgColor theme="3" tint="0.39997558519241921"/>
        <bgColor indexed="64"/>
      </patternFill>
    </fill>
    <fill>
      <patternFill patternType="solid">
        <fgColor theme="3" tint="0.79998168889431442"/>
        <bgColor indexed="64"/>
      </patternFill>
    </fill>
  </fills>
  <borders count="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0" tint="-0.499984740745262"/>
      </right>
      <top style="thin">
        <color theme="0" tint="-0.499984740745262"/>
      </top>
      <bottom style="thin">
        <color theme="1" tint="0.34998626667073579"/>
      </bottom>
      <diagonal/>
    </border>
    <border>
      <left style="thin">
        <color theme="1" tint="0.34998626667073579"/>
      </left>
      <right style="thin">
        <color theme="1" tint="0.34998626667073579"/>
      </right>
      <top style="thin">
        <color theme="0" tint="-0.499984740745262"/>
      </top>
      <bottom style="thin">
        <color theme="1" tint="0.34998626667073579"/>
      </bottom>
      <diagonal/>
    </border>
    <border>
      <left style="thin">
        <color indexed="64"/>
      </left>
      <right style="thin">
        <color indexed="64"/>
      </right>
      <top style="thin">
        <color indexed="64"/>
      </top>
      <bottom style="thin">
        <color indexed="64"/>
      </bottom>
      <diagonal/>
    </border>
    <border>
      <left/>
      <right style="thin">
        <color theme="1" tint="0.34998626667073579"/>
      </right>
      <top style="thin">
        <color theme="1" tint="0.34998626667073579"/>
      </top>
      <bottom style="thin">
        <color theme="1" tint="0.34998626667073579"/>
      </bottom>
      <diagonal/>
    </border>
  </borders>
  <cellStyleXfs count="15">
    <xf numFmtId="0" fontId="0" fillId="0" borderId="0"/>
    <xf numFmtId="0" fontId="1" fillId="0" borderId="0" applyNumberFormat="0" applyFill="0" applyBorder="0" applyAlignment="0" applyProtection="0"/>
    <xf numFmtId="0" fontId="7" fillId="0" borderId="0"/>
    <xf numFmtId="43" fontId="7" fillId="0" borderId="0" applyFont="0" applyFill="0" applyBorder="0" applyAlignment="0" applyProtection="0"/>
    <xf numFmtId="0" fontId="8"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9" fillId="0" borderId="0"/>
    <xf numFmtId="43" fontId="9" fillId="0" borderId="0" applyFont="0" applyFill="0" applyBorder="0" applyAlignment="0" applyProtection="0"/>
    <xf numFmtId="0" fontId="1" fillId="0" borderId="0" applyNumberFormat="0" applyFill="0" applyBorder="0" applyAlignment="0" applyProtection="0"/>
    <xf numFmtId="0" fontId="7" fillId="0" borderId="0"/>
    <xf numFmtId="9" fontId="11" fillId="0" borderId="0" applyFont="0" applyFill="0" applyBorder="0" applyAlignment="0" applyProtection="0"/>
    <xf numFmtId="43" fontId="11" fillId="0" borderId="0" applyFont="0" applyFill="0" applyBorder="0" applyAlignment="0" applyProtection="0"/>
  </cellStyleXfs>
  <cellXfs count="60">
    <xf numFmtId="0" fontId="0" fillId="0" borderId="0" xfId="0"/>
    <xf numFmtId="0" fontId="2" fillId="0" borderId="0" xfId="0"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right" vertical="center"/>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 fillId="2" borderId="0" xfId="0" applyFont="1" applyFill="1" applyAlignment="1">
      <alignment vertical="center"/>
    </xf>
    <xf numFmtId="0" fontId="5" fillId="3" borderId="1" xfId="0" applyFont="1" applyFill="1" applyBorder="1" applyAlignment="1">
      <alignment horizontal="center" vertical="center" wrapText="1"/>
    </xf>
    <xf numFmtId="1" fontId="2" fillId="2" borderId="0" xfId="0" applyNumberFormat="1" applyFont="1" applyFill="1" applyAlignment="1">
      <alignment horizontal="center" vertical="center"/>
    </xf>
    <xf numFmtId="14" fontId="2"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165" fontId="2" fillId="0" borderId="0" xfId="0" applyNumberFormat="1" applyFont="1" applyAlignment="1">
      <alignment horizontal="center" vertical="center"/>
    </xf>
    <xf numFmtId="20" fontId="1" fillId="0" borderId="0" xfId="1" applyNumberFormat="1" applyFill="1" applyBorder="1" applyAlignment="1" applyProtection="1">
      <alignment horizontal="left" vertical="center" wrapText="1"/>
    </xf>
    <xf numFmtId="164" fontId="2" fillId="0" borderId="0" xfId="0" applyNumberFormat="1" applyFont="1" applyAlignment="1">
      <alignment horizontal="right" vertical="center" wrapText="1"/>
    </xf>
    <xf numFmtId="0" fontId="0" fillId="0" borderId="0" xfId="0" applyAlignment="1">
      <alignment horizontal="center"/>
    </xf>
    <xf numFmtId="0" fontId="2" fillId="0" borderId="0" xfId="0" applyFont="1" applyAlignment="1">
      <alignment horizontal="left" vertical="center"/>
    </xf>
    <xf numFmtId="14" fontId="4" fillId="0" borderId="0" xfId="2" applyNumberFormat="1" applyFont="1" applyAlignment="1">
      <alignment horizontal="left" vertical="center" wrapText="1"/>
    </xf>
    <xf numFmtId="0" fontId="4" fillId="2" borderId="0" xfId="0" applyFont="1" applyFill="1" applyAlignment="1">
      <alignment horizontal="center" vertical="center" wrapText="1"/>
    </xf>
    <xf numFmtId="0" fontId="10" fillId="0" borderId="0" xfId="0" applyFont="1" applyAlignment="1">
      <alignment vertical="center"/>
    </xf>
    <xf numFmtId="164" fontId="12" fillId="0" borderId="0" xfId="0" applyNumberFormat="1" applyFont="1" applyAlignment="1">
      <alignment horizontal="right" vertical="center" wrapText="1"/>
    </xf>
    <xf numFmtId="164" fontId="13" fillId="0" borderId="0" xfId="0" applyNumberFormat="1" applyFont="1" applyAlignment="1">
      <alignment horizontal="right" vertical="center" wrapText="1"/>
    </xf>
    <xf numFmtId="0" fontId="10" fillId="0" borderId="0" xfId="0" applyFont="1" applyAlignment="1">
      <alignment horizontal="right"/>
    </xf>
    <xf numFmtId="0" fontId="0" fillId="0" borderId="0" xfId="0" applyAlignment="1">
      <alignment horizontal="right"/>
    </xf>
    <xf numFmtId="0" fontId="2" fillId="0" borderId="0" xfId="0" applyFont="1" applyAlignment="1">
      <alignment horizontal="right" vertical="center"/>
    </xf>
    <xf numFmtId="0" fontId="4" fillId="2" borderId="0" xfId="0" applyFont="1" applyFill="1" applyAlignment="1">
      <alignment horizontal="right" vertical="center"/>
    </xf>
    <xf numFmtId="0" fontId="4" fillId="2" borderId="0" xfId="0" applyFont="1" applyFill="1" applyAlignment="1">
      <alignment horizontal="right" vertical="center" wrapText="1"/>
    </xf>
    <xf numFmtId="0" fontId="2" fillId="0" borderId="0" xfId="0" applyFont="1" applyAlignment="1">
      <alignment horizontal="right" vertical="center" wrapText="1"/>
    </xf>
    <xf numFmtId="0" fontId="10" fillId="0" borderId="0" xfId="0" applyFont="1" applyAlignment="1">
      <alignment horizontal="center"/>
    </xf>
    <xf numFmtId="0" fontId="4" fillId="2" borderId="0" xfId="0" applyFont="1" applyFill="1" applyAlignment="1">
      <alignment horizontal="center" vertical="center"/>
    </xf>
    <xf numFmtId="0" fontId="2" fillId="0" borderId="0" xfId="0" applyFont="1" applyAlignment="1">
      <alignment horizontal="center" vertical="center" wrapText="1"/>
    </xf>
    <xf numFmtId="0" fontId="5" fillId="5" borderId="1" xfId="0" applyFont="1" applyFill="1" applyBorder="1" applyAlignment="1">
      <alignment horizontal="center" vertical="center" wrapText="1"/>
    </xf>
    <xf numFmtId="1" fontId="2" fillId="0" borderId="3" xfId="0" applyNumberFormat="1" applyFont="1" applyBorder="1" applyAlignment="1">
      <alignment horizontal="center" vertical="center"/>
    </xf>
    <xf numFmtId="14" fontId="2" fillId="0" borderId="2" xfId="0" applyNumberFormat="1" applyFont="1" applyBorder="1" applyAlignment="1">
      <alignment horizontal="center" vertical="center"/>
    </xf>
    <xf numFmtId="0" fontId="4" fillId="0" borderId="3" xfId="0" applyFont="1" applyBorder="1" applyAlignment="1">
      <alignment horizontal="left" vertical="center"/>
    </xf>
    <xf numFmtId="14" fontId="4" fillId="0" borderId="2" xfId="2" applyNumberFormat="1" applyFont="1" applyBorder="1" applyAlignment="1">
      <alignment horizontal="center" vertical="center" wrapText="1"/>
    </xf>
    <xf numFmtId="165" fontId="10" fillId="0" borderId="6" xfId="0" applyNumberFormat="1" applyFont="1" applyBorder="1" applyAlignment="1">
      <alignment horizontal="center" vertical="center"/>
    </xf>
    <xf numFmtId="0" fontId="12" fillId="0" borderId="6" xfId="0" applyFont="1" applyBorder="1" applyAlignment="1">
      <alignment vertical="top"/>
    </xf>
    <xf numFmtId="1" fontId="10" fillId="0" borderId="1" xfId="0" applyNumberFormat="1" applyFont="1" applyBorder="1" applyAlignment="1">
      <alignment horizontal="center" vertical="center"/>
    </xf>
    <xf numFmtId="166" fontId="2" fillId="0" borderId="3" xfId="0" applyNumberFormat="1" applyFont="1" applyBorder="1" applyAlignment="1">
      <alignment horizontal="right" vertical="center"/>
    </xf>
    <xf numFmtId="9" fontId="2" fillId="0" borderId="4" xfId="13" applyFont="1" applyFill="1" applyBorder="1" applyAlignment="1">
      <alignment vertical="center"/>
    </xf>
    <xf numFmtId="167" fontId="2" fillId="0" borderId="2" xfId="13" applyNumberFormat="1" applyFont="1" applyFill="1" applyBorder="1" applyAlignment="1">
      <alignment horizontal="right" vertical="center" wrapText="1"/>
    </xf>
    <xf numFmtId="14" fontId="2" fillId="0" borderId="3" xfId="0" applyNumberFormat="1" applyFont="1" applyBorder="1" applyAlignment="1">
      <alignment horizontal="left" vertical="center"/>
    </xf>
    <xf numFmtId="1" fontId="2" fillId="0" borderId="2" xfId="13" applyNumberFormat="1" applyFont="1" applyFill="1" applyBorder="1" applyAlignment="1">
      <alignment horizontal="right" vertical="center" wrapText="1"/>
    </xf>
    <xf numFmtId="0" fontId="3" fillId="4" borderId="1" xfId="0" applyFont="1" applyFill="1" applyBorder="1" applyAlignment="1">
      <alignment horizontal="center" vertical="center" wrapText="1"/>
    </xf>
    <xf numFmtId="0" fontId="14" fillId="0" borderId="0" xfId="0" applyFont="1" applyAlignment="1">
      <alignment horizontal="center" vertical="center"/>
    </xf>
    <xf numFmtId="164" fontId="2" fillId="0" borderId="0" xfId="0" applyNumberFormat="1" applyFont="1" applyAlignment="1">
      <alignment vertical="center"/>
    </xf>
    <xf numFmtId="164" fontId="5" fillId="5" borderId="1" xfId="0" applyNumberFormat="1" applyFont="1" applyFill="1" applyBorder="1" applyAlignment="1">
      <alignment horizontal="center" vertical="center" wrapText="1"/>
    </xf>
    <xf numFmtId="164" fontId="10" fillId="0" borderId="0" xfId="0" applyNumberFormat="1" applyFont="1"/>
    <xf numFmtId="164" fontId="4" fillId="2" borderId="0" xfId="0" applyNumberFormat="1" applyFont="1" applyFill="1" applyAlignment="1">
      <alignment vertical="center"/>
    </xf>
    <xf numFmtId="164" fontId="4" fillId="2" borderId="0" xfId="0" applyNumberFormat="1" applyFont="1" applyFill="1" applyAlignment="1">
      <alignment horizontal="center" vertical="center" wrapText="1"/>
    </xf>
    <xf numFmtId="164" fontId="12" fillId="0" borderId="5" xfId="0" applyNumberFormat="1" applyFont="1" applyBorder="1" applyAlignment="1">
      <alignment vertical="center"/>
    </xf>
    <xf numFmtId="14" fontId="2" fillId="0" borderId="0" xfId="0" applyNumberFormat="1" applyFont="1" applyAlignment="1">
      <alignment vertical="center"/>
    </xf>
    <xf numFmtId="9" fontId="2" fillId="0" borderId="0" xfId="13" applyFont="1" applyAlignment="1">
      <alignment vertical="center"/>
    </xf>
    <xf numFmtId="43" fontId="2" fillId="0" borderId="0" xfId="14" applyFont="1" applyAlignment="1">
      <alignment vertical="center"/>
    </xf>
    <xf numFmtId="0" fontId="4" fillId="0" borderId="7" xfId="2" applyFont="1" applyBorder="1" applyAlignment="1">
      <alignment horizontal="left" vertical="center"/>
    </xf>
    <xf numFmtId="164" fontId="2" fillId="0" borderId="3" xfId="0" applyNumberFormat="1" applyFont="1" applyBorder="1" applyAlignment="1">
      <alignment vertical="center"/>
    </xf>
    <xf numFmtId="164" fontId="12" fillId="0" borderId="6" xfId="0" applyNumberFormat="1" applyFont="1" applyBorder="1" applyAlignment="1">
      <alignment vertical="top"/>
    </xf>
    <xf numFmtId="14" fontId="2" fillId="0" borderId="3" xfId="0" applyNumberFormat="1" applyFont="1" applyBorder="1" applyAlignment="1">
      <alignment horizontal="center" vertical="center"/>
    </xf>
  </cellXfs>
  <cellStyles count="15">
    <cellStyle name="Hipervínculo" xfId="1" builtinId="8"/>
    <cellStyle name="Hipervínculo 2" xfId="11" xr:uid="{00000000-0005-0000-0000-000001000000}"/>
    <cellStyle name="Millares" xfId="14" builtinId="3"/>
    <cellStyle name="Millares 2" xfId="3" xr:uid="{00000000-0005-0000-0000-000003000000}"/>
    <cellStyle name="Millares 3" xfId="7" xr:uid="{00000000-0005-0000-0000-000004000000}"/>
    <cellStyle name="Millares 3 4" xfId="10" xr:uid="{00000000-0005-0000-0000-000005000000}"/>
    <cellStyle name="Moneda 4" xfId="8" xr:uid="{00000000-0005-0000-0000-000006000000}"/>
    <cellStyle name="Normal" xfId="0" builtinId="0"/>
    <cellStyle name="Normal 12" xfId="12" xr:uid="{00000000-0005-0000-0000-000008000000}"/>
    <cellStyle name="Normal 2" xfId="4" xr:uid="{00000000-0005-0000-0000-000009000000}"/>
    <cellStyle name="Normal 2 2 2" xfId="2" xr:uid="{00000000-0005-0000-0000-00000A000000}"/>
    <cellStyle name="Normal 3" xfId="5" xr:uid="{00000000-0005-0000-0000-00000B000000}"/>
    <cellStyle name="Normal 6" xfId="6" xr:uid="{00000000-0005-0000-0000-00000C000000}"/>
    <cellStyle name="Normal 6 3" xfId="9" xr:uid="{00000000-0005-0000-0000-00000D000000}"/>
    <cellStyle name="Porcentaje" xfId="13" builtinId="5"/>
  </cellStyles>
  <dxfs count="3">
    <dxf>
      <fill>
        <patternFill>
          <bgColor theme="5" tint="0.79998168889431442"/>
        </patternFill>
      </fill>
    </dxf>
    <dxf>
      <fill>
        <patternFill>
          <bgColor theme="5"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OneDrive%20-%20habitatbogota/04.%20BASE%20DE%20DATOS/220204-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BASE 2022"/>
      <sheetName val="METAS"/>
      <sheetName val="CRP POR RUBROS"/>
      <sheetName val="Plantilla Supervisiones"/>
      <sheetName val="EJECUCIÓN 418 Y FUNC"/>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C81F2-ECEE-4D1A-AE06-29D83F1BC8FE}">
  <dimension ref="A1:W1170"/>
  <sheetViews>
    <sheetView showGridLines="0" tabSelected="1" topLeftCell="A1137" zoomScale="90" zoomScaleNormal="90" workbookViewId="0">
      <selection activeCell="E27" sqref="E27"/>
    </sheetView>
  </sheetViews>
  <sheetFormatPr baseColWidth="10" defaultColWidth="11.42578125" defaultRowHeight="15" x14ac:dyDescent="0.25"/>
  <cols>
    <col min="1" max="1" width="11" style="9" customWidth="1"/>
    <col min="2" max="3" width="12.28515625" style="10" customWidth="1"/>
    <col min="4" max="4" width="30.7109375" style="18" customWidth="1"/>
    <col min="5" max="5" width="29.28515625" style="11" customWidth="1"/>
    <col min="6" max="6" width="24.42578125" style="12" customWidth="1"/>
    <col min="7" max="7" width="22.42578125" style="47" customWidth="1"/>
    <col min="8" max="8" width="14.7109375" style="10" customWidth="1"/>
    <col min="9" max="9" width="15.140625" style="13" customWidth="1"/>
    <col min="10" max="10" width="27.7109375" style="14" customWidth="1"/>
    <col min="11" max="11" width="14.28515625" style="29" customWidth="1"/>
    <col min="12" max="12" width="22.7109375" style="23" customWidth="1"/>
    <col min="13" max="13" width="19.5703125" style="24" customWidth="1"/>
    <col min="14" max="14" width="22.7109375" style="49" customWidth="1"/>
    <col min="15" max="16" width="22.7109375" style="15" customWidth="1"/>
    <col min="17" max="17" width="22.7109375" style="16" customWidth="1"/>
    <col min="18" max="18" width="17.7109375" style="10" customWidth="1"/>
    <col min="19" max="19" width="1.42578125" style="2" customWidth="1"/>
    <col min="20" max="16384" width="11.42578125" style="2"/>
  </cols>
  <sheetData>
    <row r="1" spans="1:23" ht="6.6" customHeight="1" x14ac:dyDescent="0.25"/>
    <row r="2" spans="1:23" ht="12.75" x14ac:dyDescent="0.25">
      <c r="A2" s="46" t="s">
        <v>3900</v>
      </c>
      <c r="B2" s="2"/>
      <c r="C2" s="2"/>
      <c r="D2" s="2"/>
      <c r="E2" s="20" t="s">
        <v>621</v>
      </c>
      <c r="F2" s="20"/>
      <c r="G2" s="21">
        <f>SUMIFS(N12:N1170,I12:I1170,"INVERSION")</f>
        <v>100736611048.2</v>
      </c>
      <c r="H2" s="2"/>
      <c r="I2" s="2"/>
      <c r="J2" s="2"/>
      <c r="K2" s="1"/>
      <c r="L2" s="25"/>
      <c r="M2" s="25"/>
      <c r="N2" s="47"/>
      <c r="O2" s="2"/>
      <c r="P2" s="2"/>
      <c r="Q2" s="2"/>
      <c r="R2" s="2"/>
    </row>
    <row r="3" spans="1:23" s="7" customFormat="1" ht="12.75" x14ac:dyDescent="0.25">
      <c r="A3" s="30"/>
      <c r="E3" s="20" t="s">
        <v>622</v>
      </c>
      <c r="F3" s="20"/>
      <c r="G3" s="21">
        <f>+SUMIFS(N12:N1170,I12:I1170,"FUNCIONAMIENTO")</f>
        <v>1856433894</v>
      </c>
      <c r="K3" s="30"/>
      <c r="L3" s="26"/>
      <c r="M3" s="26"/>
      <c r="N3" s="50"/>
    </row>
    <row r="4" spans="1:23" s="19" customFormat="1" ht="12.75" x14ac:dyDescent="0.25">
      <c r="E4" s="20" t="s">
        <v>623</v>
      </c>
      <c r="F4" s="20"/>
      <c r="G4" s="21">
        <f>SUMIFS(N12:N1170,I12:I1170,"Recurso Externo")</f>
        <v>100000000</v>
      </c>
      <c r="L4" s="27"/>
      <c r="M4" s="27"/>
      <c r="N4" s="51"/>
    </row>
    <row r="5" spans="1:23" ht="12.75" x14ac:dyDescent="0.25">
      <c r="A5" s="1"/>
      <c r="B5" s="2"/>
      <c r="C5" s="2"/>
      <c r="D5" s="2"/>
      <c r="E5" s="20" t="s">
        <v>624</v>
      </c>
      <c r="F5" s="20"/>
      <c r="G5" s="21">
        <f>SUMIFS(G12:G1170,I12:I1170,"APORTE EN ESPECIE")</f>
        <v>0</v>
      </c>
      <c r="H5" s="2"/>
      <c r="I5" s="2"/>
      <c r="J5" s="2"/>
      <c r="K5" s="1"/>
      <c r="L5" s="25"/>
      <c r="M5" s="25"/>
      <c r="N5" s="47"/>
      <c r="O5" s="2"/>
      <c r="P5" s="2"/>
      <c r="Q5" s="2"/>
      <c r="R5" s="2"/>
    </row>
    <row r="6" spans="1:23" ht="12.75" x14ac:dyDescent="0.25">
      <c r="A6" s="1"/>
      <c r="B6" s="2"/>
      <c r="C6" s="2"/>
      <c r="D6" s="2"/>
      <c r="E6" s="20" t="s">
        <v>4265</v>
      </c>
      <c r="F6" s="20"/>
      <c r="G6" s="21">
        <f>SUMIFS(N12:N1170,I12:I1170,"Recursos Fondiger")</f>
        <v>15900000</v>
      </c>
      <c r="H6" s="2"/>
      <c r="I6" s="2"/>
      <c r="J6" s="2"/>
      <c r="K6" s="1"/>
      <c r="L6" s="25"/>
      <c r="M6" s="25"/>
      <c r="N6" s="47"/>
      <c r="O6" s="2"/>
      <c r="P6" s="2"/>
      <c r="Q6" s="2"/>
      <c r="R6" s="2"/>
    </row>
    <row r="7" spans="1:23" ht="12.75" x14ac:dyDescent="0.25">
      <c r="A7" s="1"/>
      <c r="B7" s="2"/>
      <c r="C7" s="2"/>
      <c r="D7" s="2"/>
      <c r="E7" s="20" t="s">
        <v>625</v>
      </c>
      <c r="F7" s="20"/>
      <c r="G7" s="21">
        <f>SUMIFS(N12:N1170,I12:I1170,"Sistema General de Regalias")</f>
        <v>209800000</v>
      </c>
      <c r="H7" s="2"/>
      <c r="I7" s="2"/>
      <c r="J7" s="2"/>
      <c r="K7" s="1"/>
      <c r="L7" s="25"/>
      <c r="M7" s="25"/>
      <c r="N7" s="47"/>
      <c r="O7" s="2"/>
      <c r="P7" s="2"/>
      <c r="Q7" s="2"/>
      <c r="R7" s="2"/>
    </row>
    <row r="8" spans="1:23" ht="12.75" x14ac:dyDescent="0.25">
      <c r="A8" s="1"/>
      <c r="B8" s="2"/>
      <c r="C8" s="2"/>
      <c r="D8" s="2"/>
      <c r="E8" s="20"/>
      <c r="F8" s="20"/>
      <c r="G8" s="22">
        <f>+G2+G3+G4+G5+G6+G7</f>
        <v>102918744942.2</v>
      </c>
      <c r="H8" s="2"/>
      <c r="I8" s="2"/>
      <c r="J8" s="2"/>
      <c r="K8" s="1"/>
      <c r="L8" s="25"/>
      <c r="M8" s="25"/>
      <c r="N8" s="47"/>
      <c r="O8" s="2"/>
      <c r="P8" s="2"/>
      <c r="Q8" s="2"/>
      <c r="R8" s="2"/>
    </row>
    <row r="9" spans="1:23" ht="6.6" customHeight="1" x14ac:dyDescent="0.25">
      <c r="A9" s="1"/>
      <c r="B9" s="2"/>
      <c r="C9" s="2"/>
      <c r="D9" s="17"/>
      <c r="E9" s="2"/>
      <c r="F9" s="2"/>
      <c r="G9" s="3"/>
      <c r="H9" s="2"/>
      <c r="I9" s="4"/>
      <c r="J9" s="5"/>
      <c r="K9" s="31"/>
      <c r="L9" s="28"/>
      <c r="M9" s="28"/>
      <c r="N9" s="3"/>
      <c r="O9" s="5"/>
      <c r="P9" s="5"/>
      <c r="Q9" s="5"/>
      <c r="R9" s="6"/>
    </row>
    <row r="10" spans="1:23" ht="17.25" customHeight="1" x14ac:dyDescent="0.25">
      <c r="A10" s="45"/>
      <c r="B10" s="45"/>
      <c r="C10" s="45"/>
      <c r="D10" s="45"/>
      <c r="E10" s="45"/>
      <c r="F10" s="45"/>
      <c r="G10" s="45"/>
      <c r="H10" s="45"/>
      <c r="I10" s="45"/>
      <c r="J10" s="45"/>
      <c r="K10" s="45"/>
      <c r="L10" s="45"/>
      <c r="M10" s="45"/>
      <c r="N10" s="45"/>
      <c r="O10" s="45"/>
      <c r="P10" s="45"/>
      <c r="Q10" s="45"/>
      <c r="R10" s="45"/>
    </row>
    <row r="11" spans="1:23" ht="38.450000000000003" customHeight="1" x14ac:dyDescent="0.25">
      <c r="A11" s="32" t="s">
        <v>0</v>
      </c>
      <c r="B11" s="32" t="s">
        <v>1</v>
      </c>
      <c r="C11" s="32" t="s">
        <v>303</v>
      </c>
      <c r="D11" s="32" t="s">
        <v>551</v>
      </c>
      <c r="E11" s="32" t="s">
        <v>2</v>
      </c>
      <c r="F11" s="32" t="s">
        <v>3</v>
      </c>
      <c r="G11" s="48" t="s">
        <v>548</v>
      </c>
      <c r="H11" s="32" t="s">
        <v>4</v>
      </c>
      <c r="I11" s="32" t="s">
        <v>5</v>
      </c>
      <c r="J11" s="32" t="s">
        <v>6</v>
      </c>
      <c r="K11" s="32" t="s">
        <v>304</v>
      </c>
      <c r="L11" s="32" t="s">
        <v>305</v>
      </c>
      <c r="M11" s="32" t="s">
        <v>550</v>
      </c>
      <c r="N11" s="48" t="s">
        <v>549</v>
      </c>
      <c r="O11" s="32" t="s">
        <v>306</v>
      </c>
      <c r="P11" s="8" t="s">
        <v>307</v>
      </c>
      <c r="Q11" s="8" t="s">
        <v>308</v>
      </c>
      <c r="R11" s="8" t="s">
        <v>7</v>
      </c>
    </row>
    <row r="12" spans="1:23" ht="17.25" customHeight="1" x14ac:dyDescent="0.25">
      <c r="A12" s="33" t="s">
        <v>2435</v>
      </c>
      <c r="B12" s="34">
        <v>44932</v>
      </c>
      <c r="C12" s="59">
        <v>44937</v>
      </c>
      <c r="D12" s="56" t="s">
        <v>718</v>
      </c>
      <c r="E12" s="35" t="s">
        <v>679</v>
      </c>
      <c r="F12" s="35" t="s">
        <v>1612</v>
      </c>
      <c r="G12" s="40">
        <v>61600000</v>
      </c>
      <c r="H12" s="36">
        <v>45290</v>
      </c>
      <c r="I12" s="37" t="s">
        <v>228</v>
      </c>
      <c r="J12" s="38" t="s">
        <v>725</v>
      </c>
      <c r="K12" s="39">
        <v>1</v>
      </c>
      <c r="L12" s="57">
        <v>28233333</v>
      </c>
      <c r="M12" s="58"/>
      <c r="N12" s="52">
        <f t="shared" ref="N12:N75" si="0">+G12+L12-M12</f>
        <v>89833333</v>
      </c>
      <c r="O12" s="41">
        <v>0.74</v>
      </c>
      <c r="P12" s="42"/>
      <c r="Q12" s="43"/>
      <c r="R12" s="44"/>
      <c r="T12" s="53">
        <v>45199</v>
      </c>
      <c r="U12" s="54">
        <f>ROUND(W12/V12,2)</f>
        <v>0.74</v>
      </c>
      <c r="V12" s="55">
        <f>+H12-C12</f>
        <v>353</v>
      </c>
      <c r="W12" s="55">
        <f>+T12-C12</f>
        <v>262</v>
      </c>
    </row>
    <row r="13" spans="1:23" ht="17.25" customHeight="1" x14ac:dyDescent="0.25">
      <c r="A13" s="33" t="s">
        <v>2436</v>
      </c>
      <c r="B13" s="34">
        <v>44937</v>
      </c>
      <c r="C13" s="59">
        <v>44939</v>
      </c>
      <c r="D13" s="56" t="s">
        <v>718</v>
      </c>
      <c r="E13" s="35" t="s">
        <v>44</v>
      </c>
      <c r="F13" s="35" t="s">
        <v>352</v>
      </c>
      <c r="G13" s="40">
        <v>115000000</v>
      </c>
      <c r="H13" s="36">
        <v>45242</v>
      </c>
      <c r="I13" s="37" t="s">
        <v>228</v>
      </c>
      <c r="J13" s="38" t="s">
        <v>726</v>
      </c>
      <c r="K13" s="39">
        <v>0</v>
      </c>
      <c r="L13" s="57"/>
      <c r="M13" s="58"/>
      <c r="N13" s="52">
        <f t="shared" si="0"/>
        <v>115000000</v>
      </c>
      <c r="O13" s="41">
        <v>0.86</v>
      </c>
      <c r="P13" s="42"/>
      <c r="Q13" s="43"/>
      <c r="R13" s="44"/>
      <c r="T13" s="53">
        <v>45199</v>
      </c>
      <c r="U13" s="54">
        <f t="shared" ref="U13:U76" si="1">ROUND(W13/V13,2)</f>
        <v>0.86</v>
      </c>
      <c r="V13" s="55">
        <f t="shared" ref="V13:V76" si="2">+H13-C13</f>
        <v>303</v>
      </c>
      <c r="W13" s="55">
        <f t="shared" ref="W13:W76" si="3">+T13-C13</f>
        <v>260</v>
      </c>
    </row>
    <row r="14" spans="1:23" ht="17.25" customHeight="1" x14ac:dyDescent="0.25">
      <c r="A14" s="33" t="s">
        <v>2437</v>
      </c>
      <c r="B14" s="34">
        <v>44938</v>
      </c>
      <c r="C14" s="59">
        <v>44939</v>
      </c>
      <c r="D14" s="56" t="s">
        <v>718</v>
      </c>
      <c r="E14" s="35" t="s">
        <v>296</v>
      </c>
      <c r="F14" s="35" t="s">
        <v>405</v>
      </c>
      <c r="G14" s="40">
        <v>50985000</v>
      </c>
      <c r="H14" s="36">
        <v>45211</v>
      </c>
      <c r="I14" s="37" t="s">
        <v>228</v>
      </c>
      <c r="J14" s="38" t="s">
        <v>727</v>
      </c>
      <c r="K14" s="39">
        <v>0</v>
      </c>
      <c r="L14" s="57"/>
      <c r="M14" s="58"/>
      <c r="N14" s="52">
        <f t="shared" si="0"/>
        <v>50985000</v>
      </c>
      <c r="O14" s="41">
        <v>0.96</v>
      </c>
      <c r="P14" s="42"/>
      <c r="Q14" s="43"/>
      <c r="R14" s="44"/>
      <c r="T14" s="53">
        <v>45199</v>
      </c>
      <c r="U14" s="54">
        <f t="shared" si="1"/>
        <v>0.96</v>
      </c>
      <c r="V14" s="55">
        <f t="shared" si="2"/>
        <v>272</v>
      </c>
      <c r="W14" s="55">
        <f t="shared" si="3"/>
        <v>260</v>
      </c>
    </row>
    <row r="15" spans="1:23" ht="17.25" customHeight="1" x14ac:dyDescent="0.25">
      <c r="A15" s="33" t="s">
        <v>2438</v>
      </c>
      <c r="B15" s="34">
        <v>44939</v>
      </c>
      <c r="C15" s="59">
        <v>44943</v>
      </c>
      <c r="D15" s="56" t="s">
        <v>718</v>
      </c>
      <c r="E15" s="35" t="s">
        <v>1613</v>
      </c>
      <c r="F15" s="35" t="s">
        <v>1614</v>
      </c>
      <c r="G15" s="40">
        <v>33990000</v>
      </c>
      <c r="H15" s="36">
        <v>45032</v>
      </c>
      <c r="I15" s="37" t="s">
        <v>228</v>
      </c>
      <c r="J15" s="38" t="s">
        <v>728</v>
      </c>
      <c r="K15" s="39">
        <v>0</v>
      </c>
      <c r="L15" s="57"/>
      <c r="M15" s="58"/>
      <c r="N15" s="52">
        <f t="shared" si="0"/>
        <v>33990000</v>
      </c>
      <c r="O15" s="41">
        <v>1</v>
      </c>
      <c r="P15" s="42"/>
      <c r="Q15" s="43"/>
      <c r="R15" s="44"/>
      <c r="T15" s="53">
        <v>45199</v>
      </c>
      <c r="U15" s="54">
        <f t="shared" si="1"/>
        <v>2.88</v>
      </c>
      <c r="V15" s="55">
        <f t="shared" si="2"/>
        <v>89</v>
      </c>
      <c r="W15" s="55">
        <f t="shared" si="3"/>
        <v>256</v>
      </c>
    </row>
    <row r="16" spans="1:23" ht="17.25" customHeight="1" x14ac:dyDescent="0.25">
      <c r="A16" s="33" t="s">
        <v>2439</v>
      </c>
      <c r="B16" s="34">
        <v>44938</v>
      </c>
      <c r="C16" s="59">
        <v>44939</v>
      </c>
      <c r="D16" s="56" t="s">
        <v>718</v>
      </c>
      <c r="E16" s="35" t="s">
        <v>578</v>
      </c>
      <c r="F16" s="35" t="s">
        <v>1615</v>
      </c>
      <c r="G16" s="40">
        <v>104500000</v>
      </c>
      <c r="H16" s="36">
        <v>45272</v>
      </c>
      <c r="I16" s="37" t="s">
        <v>228</v>
      </c>
      <c r="J16" s="38" t="s">
        <v>729</v>
      </c>
      <c r="K16" s="39">
        <v>0</v>
      </c>
      <c r="L16" s="57"/>
      <c r="M16" s="58"/>
      <c r="N16" s="52">
        <f t="shared" si="0"/>
        <v>104500000</v>
      </c>
      <c r="O16" s="41">
        <v>0.78</v>
      </c>
      <c r="P16" s="42"/>
      <c r="Q16" s="43"/>
      <c r="R16" s="44"/>
      <c r="T16" s="53">
        <v>45199</v>
      </c>
      <c r="U16" s="54">
        <f t="shared" si="1"/>
        <v>0.78</v>
      </c>
      <c r="V16" s="55">
        <f t="shared" si="2"/>
        <v>333</v>
      </c>
      <c r="W16" s="55">
        <f t="shared" si="3"/>
        <v>260</v>
      </c>
    </row>
    <row r="17" spans="1:23" ht="17.25" customHeight="1" x14ac:dyDescent="0.25">
      <c r="A17" s="33" t="s">
        <v>2440</v>
      </c>
      <c r="B17" s="34">
        <v>44939</v>
      </c>
      <c r="C17" s="59">
        <v>44944</v>
      </c>
      <c r="D17" s="56" t="s">
        <v>718</v>
      </c>
      <c r="E17" s="35" t="s">
        <v>1616</v>
      </c>
      <c r="F17" s="35" t="s">
        <v>1617</v>
      </c>
      <c r="G17" s="40">
        <v>73233000</v>
      </c>
      <c r="H17" s="36">
        <v>45216</v>
      </c>
      <c r="I17" s="37" t="s">
        <v>228</v>
      </c>
      <c r="J17" s="38" t="s">
        <v>730</v>
      </c>
      <c r="K17" s="39">
        <v>0</v>
      </c>
      <c r="L17" s="57"/>
      <c r="M17" s="58"/>
      <c r="N17" s="52">
        <f t="shared" si="0"/>
        <v>73233000</v>
      </c>
      <c r="O17" s="41">
        <v>0.94</v>
      </c>
      <c r="P17" s="42"/>
      <c r="Q17" s="43"/>
      <c r="R17" s="44"/>
      <c r="T17" s="53">
        <v>45199</v>
      </c>
      <c r="U17" s="54">
        <f t="shared" si="1"/>
        <v>0.94</v>
      </c>
      <c r="V17" s="55">
        <f t="shared" si="2"/>
        <v>272</v>
      </c>
      <c r="W17" s="55">
        <f t="shared" si="3"/>
        <v>255</v>
      </c>
    </row>
    <row r="18" spans="1:23" ht="17.25" customHeight="1" x14ac:dyDescent="0.25">
      <c r="A18" s="33" t="s">
        <v>2441</v>
      </c>
      <c r="B18" s="34">
        <v>44939</v>
      </c>
      <c r="C18" s="59">
        <v>44944</v>
      </c>
      <c r="D18" s="56" t="s">
        <v>718</v>
      </c>
      <c r="E18" s="35" t="s">
        <v>597</v>
      </c>
      <c r="F18" s="35" t="s">
        <v>1618</v>
      </c>
      <c r="G18" s="40">
        <v>94500000</v>
      </c>
      <c r="H18" s="36">
        <v>45216</v>
      </c>
      <c r="I18" s="37" t="s">
        <v>228</v>
      </c>
      <c r="J18" s="38" t="s">
        <v>731</v>
      </c>
      <c r="K18" s="39">
        <v>0</v>
      </c>
      <c r="L18" s="57"/>
      <c r="M18" s="58"/>
      <c r="N18" s="52">
        <f t="shared" si="0"/>
        <v>94500000</v>
      </c>
      <c r="O18" s="41">
        <v>0.94</v>
      </c>
      <c r="P18" s="42"/>
      <c r="Q18" s="43"/>
      <c r="R18" s="44"/>
      <c r="T18" s="53">
        <v>45199</v>
      </c>
      <c r="U18" s="54">
        <f t="shared" si="1"/>
        <v>0.94</v>
      </c>
      <c r="V18" s="55">
        <f t="shared" si="2"/>
        <v>272</v>
      </c>
      <c r="W18" s="55">
        <f t="shared" si="3"/>
        <v>255</v>
      </c>
    </row>
    <row r="19" spans="1:23" ht="17.25" customHeight="1" x14ac:dyDescent="0.25">
      <c r="A19" s="33" t="s">
        <v>2442</v>
      </c>
      <c r="B19" s="34">
        <v>44939</v>
      </c>
      <c r="C19" s="59">
        <v>44944</v>
      </c>
      <c r="D19" s="56" t="s">
        <v>719</v>
      </c>
      <c r="E19" s="35" t="s">
        <v>498</v>
      </c>
      <c r="F19" s="35" t="s">
        <v>1619</v>
      </c>
      <c r="G19" s="40">
        <v>36000000</v>
      </c>
      <c r="H19" s="36">
        <v>45216</v>
      </c>
      <c r="I19" s="37" t="s">
        <v>228</v>
      </c>
      <c r="J19" s="38" t="s">
        <v>732</v>
      </c>
      <c r="K19" s="39">
        <v>0</v>
      </c>
      <c r="L19" s="57"/>
      <c r="M19" s="58"/>
      <c r="N19" s="52">
        <f t="shared" si="0"/>
        <v>36000000</v>
      </c>
      <c r="O19" s="41">
        <v>0.94</v>
      </c>
      <c r="P19" s="42"/>
      <c r="Q19" s="43"/>
      <c r="R19" s="44"/>
      <c r="T19" s="53">
        <v>45199</v>
      </c>
      <c r="U19" s="54">
        <f t="shared" si="1"/>
        <v>0.94</v>
      </c>
      <c r="V19" s="55">
        <f t="shared" si="2"/>
        <v>272</v>
      </c>
      <c r="W19" s="55">
        <f t="shared" si="3"/>
        <v>255</v>
      </c>
    </row>
    <row r="20" spans="1:23" ht="17.25" customHeight="1" x14ac:dyDescent="0.25">
      <c r="A20" s="33" t="s">
        <v>2443</v>
      </c>
      <c r="B20" s="34">
        <v>44942</v>
      </c>
      <c r="C20" s="59">
        <v>44944</v>
      </c>
      <c r="D20" s="56" t="s">
        <v>718</v>
      </c>
      <c r="E20" s="35" t="s">
        <v>445</v>
      </c>
      <c r="F20" s="35" t="s">
        <v>1620</v>
      </c>
      <c r="G20" s="40">
        <v>142640000</v>
      </c>
      <c r="H20" s="36">
        <v>45260</v>
      </c>
      <c r="I20" s="37" t="s">
        <v>228</v>
      </c>
      <c r="J20" s="38" t="s">
        <v>733</v>
      </c>
      <c r="K20" s="39">
        <v>1</v>
      </c>
      <c r="L20" s="57">
        <v>43386333</v>
      </c>
      <c r="M20" s="58"/>
      <c r="N20" s="52">
        <f t="shared" si="0"/>
        <v>186026333</v>
      </c>
      <c r="O20" s="41">
        <v>0.81</v>
      </c>
      <c r="P20" s="42"/>
      <c r="Q20" s="43"/>
      <c r="R20" s="44"/>
      <c r="T20" s="53">
        <v>45199</v>
      </c>
      <c r="U20" s="54">
        <f t="shared" si="1"/>
        <v>0.81</v>
      </c>
      <c r="V20" s="55">
        <f t="shared" si="2"/>
        <v>316</v>
      </c>
      <c r="W20" s="55">
        <f t="shared" si="3"/>
        <v>255</v>
      </c>
    </row>
    <row r="21" spans="1:23" ht="17.25" customHeight="1" x14ac:dyDescent="0.25">
      <c r="A21" s="33" t="s">
        <v>2444</v>
      </c>
      <c r="B21" s="34">
        <v>44942</v>
      </c>
      <c r="C21" s="59">
        <v>44942</v>
      </c>
      <c r="D21" s="56" t="s">
        <v>718</v>
      </c>
      <c r="E21" s="35" t="s">
        <v>64</v>
      </c>
      <c r="F21" s="35" t="s">
        <v>1621</v>
      </c>
      <c r="G21" s="40">
        <v>73800000</v>
      </c>
      <c r="H21" s="36">
        <v>45290</v>
      </c>
      <c r="I21" s="37" t="s">
        <v>228</v>
      </c>
      <c r="J21" s="38" t="s">
        <v>734</v>
      </c>
      <c r="K21" s="39">
        <v>1</v>
      </c>
      <c r="L21" s="57">
        <v>20500000</v>
      </c>
      <c r="M21" s="58"/>
      <c r="N21" s="52">
        <f t="shared" si="0"/>
        <v>94300000</v>
      </c>
      <c r="O21" s="41">
        <v>0.74</v>
      </c>
      <c r="P21" s="42"/>
      <c r="Q21" s="43"/>
      <c r="R21" s="44"/>
      <c r="T21" s="53">
        <v>45199</v>
      </c>
      <c r="U21" s="54">
        <f t="shared" si="1"/>
        <v>0.74</v>
      </c>
      <c r="V21" s="55">
        <f t="shared" si="2"/>
        <v>348</v>
      </c>
      <c r="W21" s="55">
        <f t="shared" si="3"/>
        <v>257</v>
      </c>
    </row>
    <row r="22" spans="1:23" ht="17.25" customHeight="1" x14ac:dyDescent="0.25">
      <c r="A22" s="33" t="s">
        <v>2445</v>
      </c>
      <c r="B22" s="34">
        <v>44942</v>
      </c>
      <c r="C22" s="59">
        <v>44944</v>
      </c>
      <c r="D22" s="56" t="s">
        <v>718</v>
      </c>
      <c r="E22" s="35" t="s">
        <v>512</v>
      </c>
      <c r="F22" s="35" t="s">
        <v>1622</v>
      </c>
      <c r="G22" s="40">
        <v>60255000</v>
      </c>
      <c r="H22" s="36">
        <v>45216</v>
      </c>
      <c r="I22" s="37" t="s">
        <v>228</v>
      </c>
      <c r="J22" s="38" t="s">
        <v>735</v>
      </c>
      <c r="K22" s="39">
        <v>0</v>
      </c>
      <c r="L22" s="57"/>
      <c r="M22" s="58"/>
      <c r="N22" s="52">
        <f t="shared" si="0"/>
        <v>60255000</v>
      </c>
      <c r="O22" s="41">
        <v>0.94</v>
      </c>
      <c r="P22" s="42"/>
      <c r="Q22" s="43"/>
      <c r="R22" s="44"/>
      <c r="T22" s="53">
        <v>45199</v>
      </c>
      <c r="U22" s="54">
        <f t="shared" si="1"/>
        <v>0.94</v>
      </c>
      <c r="V22" s="55">
        <f t="shared" si="2"/>
        <v>272</v>
      </c>
      <c r="W22" s="55">
        <f t="shared" si="3"/>
        <v>255</v>
      </c>
    </row>
    <row r="23" spans="1:23" ht="17.25" customHeight="1" x14ac:dyDescent="0.25">
      <c r="A23" s="33" t="s">
        <v>2446</v>
      </c>
      <c r="B23" s="34">
        <v>44945</v>
      </c>
      <c r="C23" s="59">
        <v>44949</v>
      </c>
      <c r="D23" s="56" t="s">
        <v>718</v>
      </c>
      <c r="E23" s="35" t="s">
        <v>1623</v>
      </c>
      <c r="F23" s="35" t="s">
        <v>1624</v>
      </c>
      <c r="G23" s="40">
        <v>85500000</v>
      </c>
      <c r="H23" s="36">
        <v>45221</v>
      </c>
      <c r="I23" s="37" t="s">
        <v>228</v>
      </c>
      <c r="J23" s="38" t="s">
        <v>736</v>
      </c>
      <c r="K23" s="39">
        <v>0</v>
      </c>
      <c r="L23" s="57"/>
      <c r="M23" s="58"/>
      <c r="N23" s="52">
        <f t="shared" si="0"/>
        <v>85500000</v>
      </c>
      <c r="O23" s="41">
        <v>0.92</v>
      </c>
      <c r="P23" s="42"/>
      <c r="Q23" s="43"/>
      <c r="R23" s="44"/>
      <c r="T23" s="53">
        <v>45199</v>
      </c>
      <c r="U23" s="54">
        <f t="shared" si="1"/>
        <v>0.92</v>
      </c>
      <c r="V23" s="55">
        <f t="shared" si="2"/>
        <v>272</v>
      </c>
      <c r="W23" s="55">
        <f t="shared" si="3"/>
        <v>250</v>
      </c>
    </row>
    <row r="24" spans="1:23" ht="17.25" customHeight="1" x14ac:dyDescent="0.25">
      <c r="A24" s="33" t="s">
        <v>2447</v>
      </c>
      <c r="B24" s="34">
        <v>44945</v>
      </c>
      <c r="C24" s="59">
        <v>44949</v>
      </c>
      <c r="D24" s="56" t="s">
        <v>718</v>
      </c>
      <c r="E24" s="35" t="s">
        <v>440</v>
      </c>
      <c r="F24" s="35" t="s">
        <v>1625</v>
      </c>
      <c r="G24" s="40">
        <v>57600000</v>
      </c>
      <c r="H24" s="36">
        <v>45221</v>
      </c>
      <c r="I24" s="37" t="s">
        <v>228</v>
      </c>
      <c r="J24" s="38" t="s">
        <v>737</v>
      </c>
      <c r="K24" s="39">
        <v>0</v>
      </c>
      <c r="L24" s="57"/>
      <c r="M24" s="58"/>
      <c r="N24" s="52">
        <f t="shared" si="0"/>
        <v>57600000</v>
      </c>
      <c r="O24" s="41">
        <v>0.92</v>
      </c>
      <c r="P24" s="42"/>
      <c r="Q24" s="43"/>
      <c r="R24" s="44"/>
      <c r="T24" s="53">
        <v>45199</v>
      </c>
      <c r="U24" s="54">
        <f t="shared" si="1"/>
        <v>0.92</v>
      </c>
      <c r="V24" s="55">
        <f t="shared" si="2"/>
        <v>272</v>
      </c>
      <c r="W24" s="55">
        <f t="shared" si="3"/>
        <v>250</v>
      </c>
    </row>
    <row r="25" spans="1:23" ht="17.25" customHeight="1" x14ac:dyDescent="0.25">
      <c r="A25" s="33" t="s">
        <v>2448</v>
      </c>
      <c r="B25" s="34">
        <v>44945</v>
      </c>
      <c r="C25" s="59">
        <v>44949</v>
      </c>
      <c r="D25" s="56" t="s">
        <v>718</v>
      </c>
      <c r="E25" s="35" t="s">
        <v>440</v>
      </c>
      <c r="F25" s="35" t="s">
        <v>1626</v>
      </c>
      <c r="G25" s="40">
        <v>53280000</v>
      </c>
      <c r="H25" s="36">
        <v>45077</v>
      </c>
      <c r="I25" s="37" t="s">
        <v>228</v>
      </c>
      <c r="J25" s="38" t="s">
        <v>738</v>
      </c>
      <c r="K25" s="39">
        <v>0</v>
      </c>
      <c r="L25" s="57"/>
      <c r="M25" s="58">
        <v>28021333</v>
      </c>
      <c r="N25" s="52">
        <f t="shared" si="0"/>
        <v>25258667</v>
      </c>
      <c r="O25" s="41">
        <v>1</v>
      </c>
      <c r="P25" s="42"/>
      <c r="Q25" s="43"/>
      <c r="R25" s="44"/>
      <c r="T25" s="53">
        <v>45199</v>
      </c>
      <c r="U25" s="54">
        <f t="shared" si="1"/>
        <v>1.95</v>
      </c>
      <c r="V25" s="55">
        <f t="shared" si="2"/>
        <v>128</v>
      </c>
      <c r="W25" s="55">
        <f t="shared" si="3"/>
        <v>250</v>
      </c>
    </row>
    <row r="26" spans="1:23" ht="17.25" customHeight="1" x14ac:dyDescent="0.25">
      <c r="A26" s="33" t="s">
        <v>2449</v>
      </c>
      <c r="B26" s="34">
        <v>44945</v>
      </c>
      <c r="C26" s="59">
        <v>44952</v>
      </c>
      <c r="D26" s="56" t="s">
        <v>718</v>
      </c>
      <c r="E26" s="35" t="s">
        <v>1627</v>
      </c>
      <c r="F26" s="35" t="s">
        <v>1628</v>
      </c>
      <c r="G26" s="40">
        <v>38400000</v>
      </c>
      <c r="H26" s="36">
        <v>45132</v>
      </c>
      <c r="I26" s="37" t="s">
        <v>228</v>
      </c>
      <c r="J26" s="38" t="s">
        <v>739</v>
      </c>
      <c r="K26" s="39">
        <v>0</v>
      </c>
      <c r="L26" s="57"/>
      <c r="M26" s="58"/>
      <c r="N26" s="52">
        <f t="shared" si="0"/>
        <v>38400000</v>
      </c>
      <c r="O26" s="41">
        <v>1</v>
      </c>
      <c r="P26" s="42"/>
      <c r="Q26" s="43"/>
      <c r="R26" s="44"/>
      <c r="T26" s="53">
        <v>45199</v>
      </c>
      <c r="U26" s="54">
        <f t="shared" si="1"/>
        <v>1.37</v>
      </c>
      <c r="V26" s="55">
        <f t="shared" si="2"/>
        <v>180</v>
      </c>
      <c r="W26" s="55">
        <f t="shared" si="3"/>
        <v>247</v>
      </c>
    </row>
    <row r="27" spans="1:23" ht="17.25" customHeight="1" x14ac:dyDescent="0.25">
      <c r="A27" s="33" t="s">
        <v>2450</v>
      </c>
      <c r="B27" s="34">
        <v>44945</v>
      </c>
      <c r="C27" s="59">
        <v>44952</v>
      </c>
      <c r="D27" s="56" t="s">
        <v>718</v>
      </c>
      <c r="E27" s="35" t="s">
        <v>1629</v>
      </c>
      <c r="F27" s="35" t="s">
        <v>1630</v>
      </c>
      <c r="G27" s="40">
        <v>64890000</v>
      </c>
      <c r="H27" s="36">
        <v>45224</v>
      </c>
      <c r="I27" s="37" t="s">
        <v>228</v>
      </c>
      <c r="J27" s="38" t="s">
        <v>740</v>
      </c>
      <c r="K27" s="39">
        <v>0</v>
      </c>
      <c r="L27" s="57"/>
      <c r="M27" s="58"/>
      <c r="N27" s="52">
        <f t="shared" si="0"/>
        <v>64890000</v>
      </c>
      <c r="O27" s="41">
        <v>0.91</v>
      </c>
      <c r="P27" s="42"/>
      <c r="Q27" s="43"/>
      <c r="R27" s="44"/>
      <c r="T27" s="53">
        <v>45199</v>
      </c>
      <c r="U27" s="54">
        <f t="shared" si="1"/>
        <v>0.91</v>
      </c>
      <c r="V27" s="55">
        <f t="shared" si="2"/>
        <v>272</v>
      </c>
      <c r="W27" s="55">
        <f t="shared" si="3"/>
        <v>247</v>
      </c>
    </row>
    <row r="28" spans="1:23" ht="17.25" customHeight="1" x14ac:dyDescent="0.25">
      <c r="A28" s="33" t="s">
        <v>2451</v>
      </c>
      <c r="B28" s="34">
        <v>44945</v>
      </c>
      <c r="C28" s="59">
        <v>44952</v>
      </c>
      <c r="D28" s="56" t="s">
        <v>718</v>
      </c>
      <c r="E28" s="35" t="s">
        <v>256</v>
      </c>
      <c r="F28" s="35" t="s">
        <v>1631</v>
      </c>
      <c r="G28" s="40">
        <v>64890000</v>
      </c>
      <c r="H28" s="36">
        <v>45224</v>
      </c>
      <c r="I28" s="37" t="s">
        <v>228</v>
      </c>
      <c r="J28" s="38" t="s">
        <v>741</v>
      </c>
      <c r="K28" s="39">
        <v>0</v>
      </c>
      <c r="L28" s="57"/>
      <c r="M28" s="58"/>
      <c r="N28" s="52">
        <f t="shared" si="0"/>
        <v>64890000</v>
      </c>
      <c r="O28" s="41">
        <v>0.91</v>
      </c>
      <c r="P28" s="42"/>
      <c r="Q28" s="43"/>
      <c r="R28" s="44"/>
      <c r="T28" s="53">
        <v>45199</v>
      </c>
      <c r="U28" s="54">
        <f t="shared" si="1"/>
        <v>0.91</v>
      </c>
      <c r="V28" s="55">
        <f t="shared" si="2"/>
        <v>272</v>
      </c>
      <c r="W28" s="55">
        <f t="shared" si="3"/>
        <v>247</v>
      </c>
    </row>
    <row r="29" spans="1:23" ht="17.25" customHeight="1" x14ac:dyDescent="0.25">
      <c r="A29" s="33" t="s">
        <v>2452</v>
      </c>
      <c r="B29" s="34">
        <v>44942</v>
      </c>
      <c r="C29" s="59">
        <v>44945</v>
      </c>
      <c r="D29" s="56" t="s">
        <v>719</v>
      </c>
      <c r="E29" s="35" t="s">
        <v>241</v>
      </c>
      <c r="F29" s="35" t="s">
        <v>1632</v>
      </c>
      <c r="G29" s="40">
        <v>27000000</v>
      </c>
      <c r="H29" s="36">
        <v>45217</v>
      </c>
      <c r="I29" s="37" t="s">
        <v>228</v>
      </c>
      <c r="J29" s="38" t="s">
        <v>742</v>
      </c>
      <c r="K29" s="39">
        <v>0</v>
      </c>
      <c r="L29" s="57"/>
      <c r="M29" s="58"/>
      <c r="N29" s="52">
        <f t="shared" si="0"/>
        <v>27000000</v>
      </c>
      <c r="O29" s="41">
        <v>0.93</v>
      </c>
      <c r="P29" s="42"/>
      <c r="Q29" s="43"/>
      <c r="R29" s="44"/>
      <c r="T29" s="53">
        <v>45199</v>
      </c>
      <c r="U29" s="54">
        <f t="shared" si="1"/>
        <v>0.93</v>
      </c>
      <c r="V29" s="55">
        <f t="shared" si="2"/>
        <v>272</v>
      </c>
      <c r="W29" s="55">
        <f t="shared" si="3"/>
        <v>254</v>
      </c>
    </row>
    <row r="30" spans="1:23" ht="17.25" customHeight="1" x14ac:dyDescent="0.25">
      <c r="A30" s="33" t="s">
        <v>2453</v>
      </c>
      <c r="B30" s="34">
        <v>44942</v>
      </c>
      <c r="C30" s="59">
        <v>44942</v>
      </c>
      <c r="D30" s="56" t="s">
        <v>719</v>
      </c>
      <c r="E30" s="35" t="s">
        <v>151</v>
      </c>
      <c r="F30" s="35" t="s">
        <v>1633</v>
      </c>
      <c r="G30" s="40">
        <v>43200000</v>
      </c>
      <c r="H30" s="36">
        <v>45214</v>
      </c>
      <c r="I30" s="37" t="s">
        <v>228</v>
      </c>
      <c r="J30" s="38" t="s">
        <v>743</v>
      </c>
      <c r="K30" s="39">
        <v>0</v>
      </c>
      <c r="L30" s="57"/>
      <c r="M30" s="58"/>
      <c r="N30" s="52">
        <f t="shared" si="0"/>
        <v>43200000</v>
      </c>
      <c r="O30" s="41">
        <v>0.94</v>
      </c>
      <c r="P30" s="42"/>
      <c r="Q30" s="43"/>
      <c r="R30" s="44"/>
      <c r="T30" s="53">
        <v>45199</v>
      </c>
      <c r="U30" s="54">
        <f t="shared" si="1"/>
        <v>0.94</v>
      </c>
      <c r="V30" s="55">
        <f t="shared" si="2"/>
        <v>272</v>
      </c>
      <c r="W30" s="55">
        <f t="shared" si="3"/>
        <v>257</v>
      </c>
    </row>
    <row r="31" spans="1:23" ht="17.25" customHeight="1" x14ac:dyDescent="0.25">
      <c r="A31" s="33" t="s">
        <v>2454</v>
      </c>
      <c r="B31" s="34">
        <v>44942</v>
      </c>
      <c r="C31" s="59">
        <v>44942</v>
      </c>
      <c r="D31" s="56" t="s">
        <v>718</v>
      </c>
      <c r="E31" s="35" t="s">
        <v>77</v>
      </c>
      <c r="F31" s="35" t="s">
        <v>1634</v>
      </c>
      <c r="G31" s="40">
        <v>57510000</v>
      </c>
      <c r="H31" s="36">
        <v>45290</v>
      </c>
      <c r="I31" s="37" t="s">
        <v>228</v>
      </c>
      <c r="J31" s="38" t="s">
        <v>744</v>
      </c>
      <c r="K31" s="39">
        <v>1</v>
      </c>
      <c r="L31" s="57">
        <v>15975000</v>
      </c>
      <c r="M31" s="58"/>
      <c r="N31" s="52">
        <f t="shared" si="0"/>
        <v>73485000</v>
      </c>
      <c r="O31" s="41">
        <v>0.74</v>
      </c>
      <c r="P31" s="42"/>
      <c r="Q31" s="43"/>
      <c r="R31" s="44"/>
      <c r="T31" s="53">
        <v>45199</v>
      </c>
      <c r="U31" s="54">
        <f t="shared" si="1"/>
        <v>0.74</v>
      </c>
      <c r="V31" s="55">
        <f t="shared" si="2"/>
        <v>348</v>
      </c>
      <c r="W31" s="55">
        <f t="shared" si="3"/>
        <v>257</v>
      </c>
    </row>
    <row r="32" spans="1:23" ht="17.25" customHeight="1" x14ac:dyDescent="0.25">
      <c r="A32" s="33" t="s">
        <v>2455</v>
      </c>
      <c r="B32" s="34">
        <v>44942</v>
      </c>
      <c r="C32" s="59">
        <v>44944</v>
      </c>
      <c r="D32" s="56" t="s">
        <v>718</v>
      </c>
      <c r="E32" s="35" t="s">
        <v>29</v>
      </c>
      <c r="F32" s="35" t="s">
        <v>1635</v>
      </c>
      <c r="G32" s="40">
        <v>83430000</v>
      </c>
      <c r="H32" s="36">
        <v>45291</v>
      </c>
      <c r="I32" s="37" t="s">
        <v>228</v>
      </c>
      <c r="J32" s="38" t="s">
        <v>745</v>
      </c>
      <c r="K32" s="39">
        <v>0</v>
      </c>
      <c r="L32" s="57"/>
      <c r="M32" s="58"/>
      <c r="N32" s="52">
        <f t="shared" si="0"/>
        <v>83430000</v>
      </c>
      <c r="O32" s="41">
        <v>0.73</v>
      </c>
      <c r="P32" s="42"/>
      <c r="Q32" s="43"/>
      <c r="R32" s="44"/>
      <c r="T32" s="53">
        <v>45199</v>
      </c>
      <c r="U32" s="54">
        <f t="shared" si="1"/>
        <v>0.73</v>
      </c>
      <c r="V32" s="55">
        <f t="shared" si="2"/>
        <v>347</v>
      </c>
      <c r="W32" s="55">
        <f t="shared" si="3"/>
        <v>255</v>
      </c>
    </row>
    <row r="33" spans="1:23" ht="17.25" customHeight="1" x14ac:dyDescent="0.25">
      <c r="A33" s="33" t="s">
        <v>2456</v>
      </c>
      <c r="B33" s="34">
        <v>44942</v>
      </c>
      <c r="C33" s="59">
        <v>44944</v>
      </c>
      <c r="D33" s="56" t="s">
        <v>718</v>
      </c>
      <c r="E33" s="35" t="s">
        <v>1636</v>
      </c>
      <c r="F33" s="35" t="s">
        <v>1637</v>
      </c>
      <c r="G33" s="40">
        <v>83430000</v>
      </c>
      <c r="H33" s="36">
        <v>45216</v>
      </c>
      <c r="I33" s="37" t="s">
        <v>228</v>
      </c>
      <c r="J33" s="38" t="s">
        <v>746</v>
      </c>
      <c r="K33" s="39">
        <v>0</v>
      </c>
      <c r="L33" s="57"/>
      <c r="M33" s="58"/>
      <c r="N33" s="52">
        <f t="shared" si="0"/>
        <v>83430000</v>
      </c>
      <c r="O33" s="41">
        <v>0.94</v>
      </c>
      <c r="P33" s="42"/>
      <c r="Q33" s="43"/>
      <c r="R33" s="44"/>
      <c r="T33" s="53">
        <v>45199</v>
      </c>
      <c r="U33" s="54">
        <f t="shared" si="1"/>
        <v>0.94</v>
      </c>
      <c r="V33" s="55">
        <f t="shared" si="2"/>
        <v>272</v>
      </c>
      <c r="W33" s="55">
        <f t="shared" si="3"/>
        <v>255</v>
      </c>
    </row>
    <row r="34" spans="1:23" ht="17.25" customHeight="1" x14ac:dyDescent="0.25">
      <c r="A34" s="33" t="s">
        <v>2457</v>
      </c>
      <c r="B34" s="34">
        <v>44942</v>
      </c>
      <c r="C34" s="59">
        <v>44944</v>
      </c>
      <c r="D34" s="56" t="s">
        <v>718</v>
      </c>
      <c r="E34" s="35" t="s">
        <v>16</v>
      </c>
      <c r="F34" s="35" t="s">
        <v>1638</v>
      </c>
      <c r="G34" s="40">
        <v>90810000</v>
      </c>
      <c r="H34" s="36">
        <v>45290</v>
      </c>
      <c r="I34" s="37" t="s">
        <v>228</v>
      </c>
      <c r="J34" s="38" t="s">
        <v>747</v>
      </c>
      <c r="K34" s="39">
        <v>1</v>
      </c>
      <c r="L34" s="57">
        <v>24552333</v>
      </c>
      <c r="M34" s="58"/>
      <c r="N34" s="52">
        <f t="shared" si="0"/>
        <v>115362333</v>
      </c>
      <c r="O34" s="41">
        <v>0.74</v>
      </c>
      <c r="P34" s="42"/>
      <c r="Q34" s="43"/>
      <c r="R34" s="44"/>
      <c r="T34" s="53">
        <v>45199</v>
      </c>
      <c r="U34" s="54">
        <f t="shared" si="1"/>
        <v>0.74</v>
      </c>
      <c r="V34" s="55">
        <f t="shared" si="2"/>
        <v>346</v>
      </c>
      <c r="W34" s="55">
        <f t="shared" si="3"/>
        <v>255</v>
      </c>
    </row>
    <row r="35" spans="1:23" ht="17.25" customHeight="1" x14ac:dyDescent="0.25">
      <c r="A35" s="33" t="s">
        <v>2458</v>
      </c>
      <c r="B35" s="34">
        <v>44943</v>
      </c>
      <c r="C35" s="59">
        <v>44945</v>
      </c>
      <c r="D35" s="56" t="s">
        <v>718</v>
      </c>
      <c r="E35" s="35" t="s">
        <v>15</v>
      </c>
      <c r="F35" s="35" t="s">
        <v>1639</v>
      </c>
      <c r="G35" s="40">
        <v>69570000</v>
      </c>
      <c r="H35" s="36">
        <v>45217</v>
      </c>
      <c r="I35" s="37" t="s">
        <v>228</v>
      </c>
      <c r="J35" s="38" t="s">
        <v>748</v>
      </c>
      <c r="K35" s="39">
        <v>0</v>
      </c>
      <c r="L35" s="57"/>
      <c r="M35" s="58"/>
      <c r="N35" s="52">
        <f t="shared" si="0"/>
        <v>69570000</v>
      </c>
      <c r="O35" s="41">
        <v>0.93</v>
      </c>
      <c r="P35" s="42"/>
      <c r="Q35" s="43"/>
      <c r="R35" s="44"/>
      <c r="T35" s="53">
        <v>45199</v>
      </c>
      <c r="U35" s="54">
        <f t="shared" si="1"/>
        <v>0.93</v>
      </c>
      <c r="V35" s="55">
        <f t="shared" si="2"/>
        <v>272</v>
      </c>
      <c r="W35" s="55">
        <f t="shared" si="3"/>
        <v>254</v>
      </c>
    </row>
    <row r="36" spans="1:23" ht="17.25" customHeight="1" x14ac:dyDescent="0.25">
      <c r="A36" s="33" t="s">
        <v>2459</v>
      </c>
      <c r="B36" s="34">
        <v>44942</v>
      </c>
      <c r="C36" s="59">
        <v>44944</v>
      </c>
      <c r="D36" s="56" t="s">
        <v>718</v>
      </c>
      <c r="E36" s="35" t="s">
        <v>259</v>
      </c>
      <c r="F36" s="35" t="s">
        <v>1640</v>
      </c>
      <c r="G36" s="40">
        <v>69570000</v>
      </c>
      <c r="H36" s="36">
        <v>45216</v>
      </c>
      <c r="I36" s="37" t="s">
        <v>228</v>
      </c>
      <c r="J36" s="38" t="s">
        <v>749</v>
      </c>
      <c r="K36" s="39">
        <v>0</v>
      </c>
      <c r="L36" s="57"/>
      <c r="M36" s="58"/>
      <c r="N36" s="52">
        <f t="shared" si="0"/>
        <v>69570000</v>
      </c>
      <c r="O36" s="41">
        <v>0.94</v>
      </c>
      <c r="P36" s="42"/>
      <c r="Q36" s="43"/>
      <c r="R36" s="44"/>
      <c r="T36" s="53">
        <v>45199</v>
      </c>
      <c r="U36" s="54">
        <f t="shared" si="1"/>
        <v>0.94</v>
      </c>
      <c r="V36" s="55">
        <f t="shared" si="2"/>
        <v>272</v>
      </c>
      <c r="W36" s="55">
        <f t="shared" si="3"/>
        <v>255</v>
      </c>
    </row>
    <row r="37" spans="1:23" ht="17.25" customHeight="1" x14ac:dyDescent="0.25">
      <c r="A37" s="33" t="s">
        <v>2460</v>
      </c>
      <c r="B37" s="34">
        <v>44942</v>
      </c>
      <c r="C37" s="59">
        <v>44945</v>
      </c>
      <c r="D37" s="56" t="s">
        <v>718</v>
      </c>
      <c r="E37" s="35" t="s">
        <v>46</v>
      </c>
      <c r="F37" s="35" t="s">
        <v>1641</v>
      </c>
      <c r="G37" s="40">
        <v>112500000</v>
      </c>
      <c r="H37" s="36">
        <v>44992</v>
      </c>
      <c r="I37" s="37" t="s">
        <v>228</v>
      </c>
      <c r="J37" s="38" t="s">
        <v>750</v>
      </c>
      <c r="K37" s="39">
        <v>0</v>
      </c>
      <c r="L37" s="57"/>
      <c r="M37" s="58">
        <v>92083333</v>
      </c>
      <c r="N37" s="52">
        <f t="shared" si="0"/>
        <v>20416667</v>
      </c>
      <c r="O37" s="41">
        <v>1</v>
      </c>
      <c r="P37" s="42"/>
      <c r="Q37" s="43"/>
      <c r="R37" s="44"/>
      <c r="T37" s="53">
        <v>45199</v>
      </c>
      <c r="U37" s="54">
        <f t="shared" si="1"/>
        <v>5.4</v>
      </c>
      <c r="V37" s="55">
        <f t="shared" si="2"/>
        <v>47</v>
      </c>
      <c r="W37" s="55">
        <f t="shared" si="3"/>
        <v>254</v>
      </c>
    </row>
    <row r="38" spans="1:23" ht="17.25" customHeight="1" x14ac:dyDescent="0.25">
      <c r="A38" s="33" t="s">
        <v>2461</v>
      </c>
      <c r="B38" s="34">
        <v>44942</v>
      </c>
      <c r="C38" s="59">
        <v>44944</v>
      </c>
      <c r="D38" s="56" t="s">
        <v>718</v>
      </c>
      <c r="E38" s="35" t="s">
        <v>327</v>
      </c>
      <c r="F38" s="35" t="s">
        <v>1642</v>
      </c>
      <c r="G38" s="40">
        <v>90000000</v>
      </c>
      <c r="H38" s="36">
        <v>45247</v>
      </c>
      <c r="I38" s="37" t="s">
        <v>228</v>
      </c>
      <c r="J38" s="38" t="s">
        <v>751</v>
      </c>
      <c r="K38" s="39">
        <v>0</v>
      </c>
      <c r="L38" s="57"/>
      <c r="M38" s="58"/>
      <c r="N38" s="52">
        <f t="shared" si="0"/>
        <v>90000000</v>
      </c>
      <c r="O38" s="41">
        <v>0.84</v>
      </c>
      <c r="P38" s="42"/>
      <c r="Q38" s="43"/>
      <c r="R38" s="44"/>
      <c r="T38" s="53">
        <v>45199</v>
      </c>
      <c r="U38" s="54">
        <f t="shared" si="1"/>
        <v>0.84</v>
      </c>
      <c r="V38" s="55">
        <f t="shared" si="2"/>
        <v>303</v>
      </c>
      <c r="W38" s="55">
        <f t="shared" si="3"/>
        <v>255</v>
      </c>
    </row>
    <row r="39" spans="1:23" ht="17.25" customHeight="1" x14ac:dyDescent="0.25">
      <c r="A39" s="33" t="s">
        <v>2462</v>
      </c>
      <c r="B39" s="34">
        <v>44943</v>
      </c>
      <c r="C39" s="59">
        <v>44945</v>
      </c>
      <c r="D39" s="56" t="s">
        <v>719</v>
      </c>
      <c r="E39" s="35" t="s">
        <v>205</v>
      </c>
      <c r="F39" s="35" t="s">
        <v>1632</v>
      </c>
      <c r="G39" s="40">
        <v>27000000</v>
      </c>
      <c r="H39" s="36">
        <v>45217</v>
      </c>
      <c r="I39" s="37" t="s">
        <v>228</v>
      </c>
      <c r="J39" s="38" t="s">
        <v>752</v>
      </c>
      <c r="K39" s="39">
        <v>0</v>
      </c>
      <c r="L39" s="57"/>
      <c r="M39" s="58"/>
      <c r="N39" s="52">
        <f t="shared" si="0"/>
        <v>27000000</v>
      </c>
      <c r="O39" s="41">
        <v>0.93</v>
      </c>
      <c r="P39" s="42"/>
      <c r="Q39" s="43"/>
      <c r="R39" s="44"/>
      <c r="T39" s="53">
        <v>45199</v>
      </c>
      <c r="U39" s="54">
        <f t="shared" si="1"/>
        <v>0.93</v>
      </c>
      <c r="V39" s="55">
        <f t="shared" si="2"/>
        <v>272</v>
      </c>
      <c r="W39" s="55">
        <f t="shared" si="3"/>
        <v>254</v>
      </c>
    </row>
    <row r="40" spans="1:23" ht="17.25" customHeight="1" x14ac:dyDescent="0.25">
      <c r="A40" s="33" t="s">
        <v>2463</v>
      </c>
      <c r="B40" s="34">
        <v>44944</v>
      </c>
      <c r="C40" s="59">
        <v>44946</v>
      </c>
      <c r="D40" s="56" t="s">
        <v>718</v>
      </c>
      <c r="E40" s="35" t="s">
        <v>1643</v>
      </c>
      <c r="F40" s="35" t="s">
        <v>190</v>
      </c>
      <c r="G40" s="40">
        <v>62881500</v>
      </c>
      <c r="H40" s="36">
        <v>45279</v>
      </c>
      <c r="I40" s="37" t="s">
        <v>228</v>
      </c>
      <c r="J40" s="38" t="s">
        <v>753</v>
      </c>
      <c r="K40" s="39">
        <v>0</v>
      </c>
      <c r="L40" s="57"/>
      <c r="M40" s="58"/>
      <c r="N40" s="52">
        <f t="shared" si="0"/>
        <v>62881500</v>
      </c>
      <c r="O40" s="41">
        <v>0.76</v>
      </c>
      <c r="P40" s="42"/>
      <c r="Q40" s="43"/>
      <c r="R40" s="44"/>
      <c r="T40" s="53">
        <v>45199</v>
      </c>
      <c r="U40" s="54">
        <f t="shared" si="1"/>
        <v>0.76</v>
      </c>
      <c r="V40" s="55">
        <f t="shared" si="2"/>
        <v>333</v>
      </c>
      <c r="W40" s="55">
        <f t="shared" si="3"/>
        <v>253</v>
      </c>
    </row>
    <row r="41" spans="1:23" ht="17.25" customHeight="1" x14ac:dyDescent="0.25">
      <c r="A41" s="33" t="s">
        <v>2464</v>
      </c>
      <c r="B41" s="34">
        <v>44943</v>
      </c>
      <c r="C41" s="59">
        <v>44945</v>
      </c>
      <c r="D41" s="56" t="s">
        <v>718</v>
      </c>
      <c r="E41" s="35" t="s">
        <v>513</v>
      </c>
      <c r="F41" s="35" t="s">
        <v>1644</v>
      </c>
      <c r="G41" s="40">
        <v>104500000</v>
      </c>
      <c r="H41" s="36">
        <v>45278</v>
      </c>
      <c r="I41" s="37" t="s">
        <v>228</v>
      </c>
      <c r="J41" s="38" t="s">
        <v>754</v>
      </c>
      <c r="K41" s="39">
        <v>0</v>
      </c>
      <c r="L41" s="57"/>
      <c r="M41" s="58"/>
      <c r="N41" s="52">
        <f t="shared" si="0"/>
        <v>104500000</v>
      </c>
      <c r="O41" s="41">
        <v>0.76</v>
      </c>
      <c r="P41" s="42"/>
      <c r="Q41" s="43"/>
      <c r="R41" s="44"/>
      <c r="T41" s="53">
        <v>45199</v>
      </c>
      <c r="U41" s="54">
        <f t="shared" si="1"/>
        <v>0.76</v>
      </c>
      <c r="V41" s="55">
        <f t="shared" si="2"/>
        <v>333</v>
      </c>
      <c r="W41" s="55">
        <f t="shared" si="3"/>
        <v>254</v>
      </c>
    </row>
    <row r="42" spans="1:23" ht="17.25" customHeight="1" x14ac:dyDescent="0.25">
      <c r="A42" s="33" t="s">
        <v>2465</v>
      </c>
      <c r="B42" s="34">
        <v>44943</v>
      </c>
      <c r="C42" s="59">
        <v>44945</v>
      </c>
      <c r="D42" s="56" t="s">
        <v>718</v>
      </c>
      <c r="E42" s="35" t="s">
        <v>130</v>
      </c>
      <c r="F42" s="35" t="s">
        <v>1645</v>
      </c>
      <c r="G42" s="40">
        <v>104500000</v>
      </c>
      <c r="H42" s="36">
        <v>45278</v>
      </c>
      <c r="I42" s="37" t="s">
        <v>228</v>
      </c>
      <c r="J42" s="38" t="s">
        <v>755</v>
      </c>
      <c r="K42" s="39">
        <v>0</v>
      </c>
      <c r="L42" s="57"/>
      <c r="M42" s="58"/>
      <c r="N42" s="52">
        <f t="shared" si="0"/>
        <v>104500000</v>
      </c>
      <c r="O42" s="41">
        <v>0.76</v>
      </c>
      <c r="P42" s="42"/>
      <c r="Q42" s="43"/>
      <c r="R42" s="44"/>
      <c r="T42" s="53">
        <v>45199</v>
      </c>
      <c r="U42" s="54">
        <f t="shared" si="1"/>
        <v>0.76</v>
      </c>
      <c r="V42" s="55">
        <f t="shared" si="2"/>
        <v>333</v>
      </c>
      <c r="W42" s="55">
        <f t="shared" si="3"/>
        <v>254</v>
      </c>
    </row>
    <row r="43" spans="1:23" ht="17.25" customHeight="1" x14ac:dyDescent="0.25">
      <c r="A43" s="33" t="s">
        <v>2466</v>
      </c>
      <c r="B43" s="34">
        <v>44943</v>
      </c>
      <c r="C43" s="59">
        <v>44946</v>
      </c>
      <c r="D43" s="56" t="s">
        <v>718</v>
      </c>
      <c r="E43" s="35" t="s">
        <v>314</v>
      </c>
      <c r="F43" s="35" t="s">
        <v>1646</v>
      </c>
      <c r="G43" s="40">
        <v>80300000</v>
      </c>
      <c r="H43" s="36">
        <v>45279</v>
      </c>
      <c r="I43" s="37" t="s">
        <v>228</v>
      </c>
      <c r="J43" s="38" t="s">
        <v>756</v>
      </c>
      <c r="K43" s="39">
        <v>0</v>
      </c>
      <c r="L43" s="57"/>
      <c r="M43" s="58"/>
      <c r="N43" s="52">
        <f t="shared" si="0"/>
        <v>80300000</v>
      </c>
      <c r="O43" s="41">
        <v>0.76</v>
      </c>
      <c r="P43" s="42"/>
      <c r="Q43" s="43"/>
      <c r="R43" s="44"/>
      <c r="T43" s="53">
        <v>45199</v>
      </c>
      <c r="U43" s="54">
        <f t="shared" si="1"/>
        <v>0.76</v>
      </c>
      <c r="V43" s="55">
        <f t="shared" si="2"/>
        <v>333</v>
      </c>
      <c r="W43" s="55">
        <f t="shared" si="3"/>
        <v>253</v>
      </c>
    </row>
    <row r="44" spans="1:23" ht="17.25" customHeight="1" x14ac:dyDescent="0.25">
      <c r="A44" s="33" t="s">
        <v>2467</v>
      </c>
      <c r="B44" s="34">
        <v>44943</v>
      </c>
      <c r="C44" s="59">
        <v>44945</v>
      </c>
      <c r="D44" s="56" t="s">
        <v>718</v>
      </c>
      <c r="E44" s="35" t="s">
        <v>25</v>
      </c>
      <c r="F44" s="35" t="s">
        <v>1647</v>
      </c>
      <c r="G44" s="40">
        <v>104500000</v>
      </c>
      <c r="H44" s="36">
        <v>45278</v>
      </c>
      <c r="I44" s="37" t="s">
        <v>228</v>
      </c>
      <c r="J44" s="38" t="s">
        <v>757</v>
      </c>
      <c r="K44" s="39">
        <v>0</v>
      </c>
      <c r="L44" s="57"/>
      <c r="M44" s="58"/>
      <c r="N44" s="52">
        <f t="shared" si="0"/>
        <v>104500000</v>
      </c>
      <c r="O44" s="41">
        <v>0.76</v>
      </c>
      <c r="P44" s="42"/>
      <c r="Q44" s="43"/>
      <c r="R44" s="44"/>
      <c r="T44" s="53">
        <v>45199</v>
      </c>
      <c r="U44" s="54">
        <f t="shared" si="1"/>
        <v>0.76</v>
      </c>
      <c r="V44" s="55">
        <f t="shared" si="2"/>
        <v>333</v>
      </c>
      <c r="W44" s="55">
        <f t="shared" si="3"/>
        <v>254</v>
      </c>
    </row>
    <row r="45" spans="1:23" ht="17.25" customHeight="1" x14ac:dyDescent="0.25">
      <c r="A45" s="33" t="s">
        <v>2468</v>
      </c>
      <c r="B45" s="34">
        <v>44943</v>
      </c>
      <c r="C45" s="59">
        <v>44945</v>
      </c>
      <c r="D45" s="56" t="s">
        <v>718</v>
      </c>
      <c r="E45" s="35" t="s">
        <v>20</v>
      </c>
      <c r="F45" s="35" t="s">
        <v>1648</v>
      </c>
      <c r="G45" s="40">
        <v>80300000</v>
      </c>
      <c r="H45" s="36">
        <v>45278</v>
      </c>
      <c r="I45" s="37" t="s">
        <v>228</v>
      </c>
      <c r="J45" s="38" t="s">
        <v>758</v>
      </c>
      <c r="K45" s="39">
        <v>0</v>
      </c>
      <c r="L45" s="57"/>
      <c r="M45" s="58"/>
      <c r="N45" s="52">
        <f t="shared" si="0"/>
        <v>80300000</v>
      </c>
      <c r="O45" s="41">
        <v>0.76</v>
      </c>
      <c r="P45" s="42"/>
      <c r="Q45" s="43"/>
      <c r="R45" s="44"/>
      <c r="T45" s="53">
        <v>45199</v>
      </c>
      <c r="U45" s="54">
        <f t="shared" si="1"/>
        <v>0.76</v>
      </c>
      <c r="V45" s="55">
        <f t="shared" si="2"/>
        <v>333</v>
      </c>
      <c r="W45" s="55">
        <f t="shared" si="3"/>
        <v>254</v>
      </c>
    </row>
    <row r="46" spans="1:23" ht="17.25" customHeight="1" x14ac:dyDescent="0.25">
      <c r="A46" s="33" t="s">
        <v>2469</v>
      </c>
      <c r="B46" s="34">
        <v>44943</v>
      </c>
      <c r="C46" s="59">
        <v>44945</v>
      </c>
      <c r="D46" s="56" t="s">
        <v>718</v>
      </c>
      <c r="E46" s="35" t="s">
        <v>644</v>
      </c>
      <c r="F46" s="35" t="s">
        <v>1649</v>
      </c>
      <c r="G46" s="40">
        <v>80300000</v>
      </c>
      <c r="H46" s="36">
        <v>45278</v>
      </c>
      <c r="I46" s="37" t="s">
        <v>228</v>
      </c>
      <c r="J46" s="38" t="s">
        <v>759</v>
      </c>
      <c r="K46" s="39">
        <v>0</v>
      </c>
      <c r="L46" s="57"/>
      <c r="M46" s="58"/>
      <c r="N46" s="52">
        <f t="shared" si="0"/>
        <v>80300000</v>
      </c>
      <c r="O46" s="41">
        <v>0.76</v>
      </c>
      <c r="P46" s="42"/>
      <c r="Q46" s="43"/>
      <c r="R46" s="44"/>
      <c r="T46" s="53">
        <v>45199</v>
      </c>
      <c r="U46" s="54">
        <f t="shared" si="1"/>
        <v>0.76</v>
      </c>
      <c r="V46" s="55">
        <f t="shared" si="2"/>
        <v>333</v>
      </c>
      <c r="W46" s="55">
        <f t="shared" si="3"/>
        <v>254</v>
      </c>
    </row>
    <row r="47" spans="1:23" ht="17.25" customHeight="1" x14ac:dyDescent="0.25">
      <c r="A47" s="33" t="s">
        <v>2470</v>
      </c>
      <c r="B47" s="34">
        <v>44944</v>
      </c>
      <c r="C47" s="59">
        <v>44945</v>
      </c>
      <c r="D47" s="56" t="s">
        <v>718</v>
      </c>
      <c r="E47" s="35" t="s">
        <v>175</v>
      </c>
      <c r="F47" s="35" t="s">
        <v>1650</v>
      </c>
      <c r="G47" s="40">
        <v>59600000</v>
      </c>
      <c r="H47" s="36">
        <v>45290</v>
      </c>
      <c r="I47" s="37" t="s">
        <v>228</v>
      </c>
      <c r="J47" s="38" t="s">
        <v>760</v>
      </c>
      <c r="K47" s="39">
        <v>1</v>
      </c>
      <c r="L47" s="57">
        <v>25330000</v>
      </c>
      <c r="M47" s="58"/>
      <c r="N47" s="52">
        <f t="shared" si="0"/>
        <v>84930000</v>
      </c>
      <c r="O47" s="41">
        <v>0.74</v>
      </c>
      <c r="P47" s="42"/>
      <c r="Q47" s="43"/>
      <c r="R47" s="44"/>
      <c r="T47" s="53">
        <v>45199</v>
      </c>
      <c r="U47" s="54">
        <f t="shared" si="1"/>
        <v>0.74</v>
      </c>
      <c r="V47" s="55">
        <f t="shared" si="2"/>
        <v>345</v>
      </c>
      <c r="W47" s="55">
        <f t="shared" si="3"/>
        <v>254</v>
      </c>
    </row>
    <row r="48" spans="1:23" ht="17.25" customHeight="1" x14ac:dyDescent="0.25">
      <c r="A48" s="33" t="s">
        <v>2471</v>
      </c>
      <c r="B48" s="34">
        <v>44943</v>
      </c>
      <c r="C48" s="59">
        <v>44945</v>
      </c>
      <c r="D48" s="56" t="s">
        <v>718</v>
      </c>
      <c r="E48" s="35" t="s">
        <v>246</v>
      </c>
      <c r="F48" s="35" t="s">
        <v>1651</v>
      </c>
      <c r="G48" s="40">
        <v>58300000</v>
      </c>
      <c r="H48" s="36">
        <v>45278</v>
      </c>
      <c r="I48" s="37" t="s">
        <v>228</v>
      </c>
      <c r="J48" s="38" t="s">
        <v>761</v>
      </c>
      <c r="K48" s="39">
        <v>0</v>
      </c>
      <c r="L48" s="57"/>
      <c r="M48" s="58"/>
      <c r="N48" s="52">
        <f t="shared" si="0"/>
        <v>58300000</v>
      </c>
      <c r="O48" s="41">
        <v>0.76</v>
      </c>
      <c r="P48" s="42"/>
      <c r="Q48" s="43"/>
      <c r="R48" s="44"/>
      <c r="T48" s="53">
        <v>45199</v>
      </c>
      <c r="U48" s="54">
        <f t="shared" si="1"/>
        <v>0.76</v>
      </c>
      <c r="V48" s="55">
        <f t="shared" si="2"/>
        <v>333</v>
      </c>
      <c r="W48" s="55">
        <f t="shared" si="3"/>
        <v>254</v>
      </c>
    </row>
    <row r="49" spans="1:23" ht="17.25" customHeight="1" x14ac:dyDescent="0.25">
      <c r="A49" s="33" t="s">
        <v>2472</v>
      </c>
      <c r="B49" s="34">
        <v>44943</v>
      </c>
      <c r="C49" s="59">
        <v>44946</v>
      </c>
      <c r="D49" s="56" t="s">
        <v>718</v>
      </c>
      <c r="E49" s="35" t="s">
        <v>3933</v>
      </c>
      <c r="F49" s="35" t="s">
        <v>376</v>
      </c>
      <c r="G49" s="40">
        <v>104500000</v>
      </c>
      <c r="H49" s="36">
        <v>45279</v>
      </c>
      <c r="I49" s="37" t="s">
        <v>228</v>
      </c>
      <c r="J49" s="38" t="s">
        <v>762</v>
      </c>
      <c r="K49" s="39">
        <v>0</v>
      </c>
      <c r="L49" s="57"/>
      <c r="M49" s="58"/>
      <c r="N49" s="52">
        <f t="shared" si="0"/>
        <v>104500000</v>
      </c>
      <c r="O49" s="41">
        <v>0.76</v>
      </c>
      <c r="P49" s="42"/>
      <c r="Q49" s="43"/>
      <c r="R49" s="44"/>
      <c r="T49" s="53">
        <v>45199</v>
      </c>
      <c r="U49" s="54">
        <f t="shared" si="1"/>
        <v>0.76</v>
      </c>
      <c r="V49" s="55">
        <f t="shared" si="2"/>
        <v>333</v>
      </c>
      <c r="W49" s="55">
        <f t="shared" si="3"/>
        <v>253</v>
      </c>
    </row>
    <row r="50" spans="1:23" ht="17.25" customHeight="1" x14ac:dyDescent="0.25">
      <c r="A50" s="33" t="s">
        <v>2473</v>
      </c>
      <c r="B50" s="34">
        <v>44943</v>
      </c>
      <c r="C50" s="59">
        <v>44946</v>
      </c>
      <c r="D50" s="56" t="s">
        <v>718</v>
      </c>
      <c r="E50" s="35" t="s">
        <v>59</v>
      </c>
      <c r="F50" s="35" t="s">
        <v>387</v>
      </c>
      <c r="G50" s="40">
        <v>84700000</v>
      </c>
      <c r="H50" s="36">
        <v>45279</v>
      </c>
      <c r="I50" s="37" t="s">
        <v>228</v>
      </c>
      <c r="J50" s="38" t="s">
        <v>763</v>
      </c>
      <c r="K50" s="39">
        <v>0</v>
      </c>
      <c r="L50" s="57"/>
      <c r="M50" s="58"/>
      <c r="N50" s="52">
        <f t="shared" si="0"/>
        <v>84700000</v>
      </c>
      <c r="O50" s="41">
        <v>0.76</v>
      </c>
      <c r="P50" s="42"/>
      <c r="Q50" s="43"/>
      <c r="R50" s="44"/>
      <c r="T50" s="53">
        <v>45199</v>
      </c>
      <c r="U50" s="54">
        <f t="shared" si="1"/>
        <v>0.76</v>
      </c>
      <c r="V50" s="55">
        <f t="shared" si="2"/>
        <v>333</v>
      </c>
      <c r="W50" s="55">
        <f t="shared" si="3"/>
        <v>253</v>
      </c>
    </row>
    <row r="51" spans="1:23" ht="17.25" customHeight="1" x14ac:dyDescent="0.25">
      <c r="A51" s="33" t="s">
        <v>2474</v>
      </c>
      <c r="B51" s="34">
        <v>44944</v>
      </c>
      <c r="C51" s="59">
        <v>44946</v>
      </c>
      <c r="D51" s="56" t="s">
        <v>718</v>
      </c>
      <c r="E51" s="35" t="s">
        <v>207</v>
      </c>
      <c r="F51" s="35" t="s">
        <v>1648</v>
      </c>
      <c r="G51" s="40">
        <v>80300000</v>
      </c>
      <c r="H51" s="36">
        <v>45279</v>
      </c>
      <c r="I51" s="37" t="s">
        <v>228</v>
      </c>
      <c r="J51" s="38" t="s">
        <v>764</v>
      </c>
      <c r="K51" s="39">
        <v>0</v>
      </c>
      <c r="L51" s="57"/>
      <c r="M51" s="58"/>
      <c r="N51" s="52">
        <f t="shared" si="0"/>
        <v>80300000</v>
      </c>
      <c r="O51" s="41">
        <v>0.76</v>
      </c>
      <c r="P51" s="42"/>
      <c r="Q51" s="43"/>
      <c r="R51" s="44"/>
      <c r="T51" s="53">
        <v>45199</v>
      </c>
      <c r="U51" s="54">
        <f t="shared" si="1"/>
        <v>0.76</v>
      </c>
      <c r="V51" s="55">
        <f t="shared" si="2"/>
        <v>333</v>
      </c>
      <c r="W51" s="55">
        <f t="shared" si="3"/>
        <v>253</v>
      </c>
    </row>
    <row r="52" spans="1:23" ht="17.25" customHeight="1" x14ac:dyDescent="0.25">
      <c r="A52" s="33" t="s">
        <v>2475</v>
      </c>
      <c r="B52" s="34">
        <v>44944</v>
      </c>
      <c r="C52" s="59">
        <v>44950</v>
      </c>
      <c r="D52" s="56" t="s">
        <v>718</v>
      </c>
      <c r="E52" s="35" t="s">
        <v>653</v>
      </c>
      <c r="F52" s="35" t="s">
        <v>190</v>
      </c>
      <c r="G52" s="40">
        <v>62881500</v>
      </c>
      <c r="H52" s="36">
        <v>45283</v>
      </c>
      <c r="I52" s="37" t="s">
        <v>228</v>
      </c>
      <c r="J52" s="38" t="s">
        <v>765</v>
      </c>
      <c r="K52" s="39">
        <v>0</v>
      </c>
      <c r="L52" s="57"/>
      <c r="M52" s="58"/>
      <c r="N52" s="52">
        <f t="shared" si="0"/>
        <v>62881500</v>
      </c>
      <c r="O52" s="41">
        <v>0.75</v>
      </c>
      <c r="P52" s="42"/>
      <c r="Q52" s="43"/>
      <c r="R52" s="44"/>
      <c r="T52" s="53">
        <v>45199</v>
      </c>
      <c r="U52" s="54">
        <f t="shared" si="1"/>
        <v>0.75</v>
      </c>
      <c r="V52" s="55">
        <f t="shared" si="2"/>
        <v>333</v>
      </c>
      <c r="W52" s="55">
        <f t="shared" si="3"/>
        <v>249</v>
      </c>
    </row>
    <row r="53" spans="1:23" ht="17.25" customHeight="1" x14ac:dyDescent="0.25">
      <c r="A53" s="33" t="s">
        <v>2476</v>
      </c>
      <c r="B53" s="34">
        <v>44945</v>
      </c>
      <c r="C53" s="59">
        <v>44949</v>
      </c>
      <c r="D53" s="56" t="s">
        <v>718</v>
      </c>
      <c r="E53" s="35" t="s">
        <v>3934</v>
      </c>
      <c r="F53" s="35" t="s">
        <v>1652</v>
      </c>
      <c r="G53" s="40">
        <v>83430000</v>
      </c>
      <c r="H53" s="36">
        <v>45221</v>
      </c>
      <c r="I53" s="37" t="s">
        <v>228</v>
      </c>
      <c r="J53" s="38" t="s">
        <v>766</v>
      </c>
      <c r="K53" s="39">
        <v>0</v>
      </c>
      <c r="L53" s="57"/>
      <c r="M53" s="58"/>
      <c r="N53" s="52">
        <f t="shared" si="0"/>
        <v>83430000</v>
      </c>
      <c r="O53" s="41">
        <v>0.92</v>
      </c>
      <c r="P53" s="42"/>
      <c r="Q53" s="43"/>
      <c r="R53" s="44"/>
      <c r="T53" s="53">
        <v>45199</v>
      </c>
      <c r="U53" s="54">
        <f t="shared" si="1"/>
        <v>0.92</v>
      </c>
      <c r="V53" s="55">
        <f t="shared" si="2"/>
        <v>272</v>
      </c>
      <c r="W53" s="55">
        <f t="shared" si="3"/>
        <v>250</v>
      </c>
    </row>
    <row r="54" spans="1:23" ht="17.25" customHeight="1" x14ac:dyDescent="0.25">
      <c r="A54" s="33" t="s">
        <v>2477</v>
      </c>
      <c r="B54" s="34">
        <v>44945</v>
      </c>
      <c r="C54" s="59">
        <v>44949</v>
      </c>
      <c r="D54" s="56" t="s">
        <v>718</v>
      </c>
      <c r="E54" s="35" t="s">
        <v>479</v>
      </c>
      <c r="F54" s="35" t="s">
        <v>1653</v>
      </c>
      <c r="G54" s="40">
        <v>83700000</v>
      </c>
      <c r="H54" s="36">
        <v>45221</v>
      </c>
      <c r="I54" s="37" t="s">
        <v>228</v>
      </c>
      <c r="J54" s="38" t="s">
        <v>767</v>
      </c>
      <c r="K54" s="39">
        <v>0</v>
      </c>
      <c r="L54" s="57"/>
      <c r="M54" s="58"/>
      <c r="N54" s="52">
        <f t="shared" si="0"/>
        <v>83700000</v>
      </c>
      <c r="O54" s="41">
        <v>0.92</v>
      </c>
      <c r="P54" s="42"/>
      <c r="Q54" s="43"/>
      <c r="R54" s="44"/>
      <c r="T54" s="53">
        <v>45199</v>
      </c>
      <c r="U54" s="54">
        <f t="shared" si="1"/>
        <v>0.92</v>
      </c>
      <c r="V54" s="55">
        <f t="shared" si="2"/>
        <v>272</v>
      </c>
      <c r="W54" s="55">
        <f t="shared" si="3"/>
        <v>250</v>
      </c>
    </row>
    <row r="55" spans="1:23" ht="17.25" customHeight="1" x14ac:dyDescent="0.25">
      <c r="A55" s="33" t="s">
        <v>2478</v>
      </c>
      <c r="B55" s="34">
        <v>44945</v>
      </c>
      <c r="C55" s="59">
        <v>44949</v>
      </c>
      <c r="D55" s="56" t="s">
        <v>718</v>
      </c>
      <c r="E55" s="35" t="s">
        <v>1654</v>
      </c>
      <c r="F55" s="35" t="s">
        <v>1655</v>
      </c>
      <c r="G55" s="40">
        <v>90000000</v>
      </c>
      <c r="H55" s="36">
        <v>45221</v>
      </c>
      <c r="I55" s="37" t="s">
        <v>228</v>
      </c>
      <c r="J55" s="38" t="s">
        <v>768</v>
      </c>
      <c r="K55" s="39">
        <v>0</v>
      </c>
      <c r="L55" s="57"/>
      <c r="M55" s="58"/>
      <c r="N55" s="52">
        <f t="shared" si="0"/>
        <v>90000000</v>
      </c>
      <c r="O55" s="41">
        <v>0.92</v>
      </c>
      <c r="P55" s="42"/>
      <c r="Q55" s="43"/>
      <c r="R55" s="44"/>
      <c r="T55" s="53">
        <v>45199</v>
      </c>
      <c r="U55" s="54">
        <f t="shared" si="1"/>
        <v>0.92</v>
      </c>
      <c r="V55" s="55">
        <f t="shared" si="2"/>
        <v>272</v>
      </c>
      <c r="W55" s="55">
        <f t="shared" si="3"/>
        <v>250</v>
      </c>
    </row>
    <row r="56" spans="1:23" ht="17.25" customHeight="1" x14ac:dyDescent="0.25">
      <c r="A56" s="33" t="s">
        <v>2479</v>
      </c>
      <c r="B56" s="34">
        <v>44945</v>
      </c>
      <c r="C56" s="59">
        <v>44950</v>
      </c>
      <c r="D56" s="56" t="s">
        <v>718</v>
      </c>
      <c r="E56" s="35" t="s">
        <v>1656</v>
      </c>
      <c r="F56" s="35" t="s">
        <v>1657</v>
      </c>
      <c r="G56" s="40">
        <v>49500000</v>
      </c>
      <c r="H56" s="36">
        <v>45222</v>
      </c>
      <c r="I56" s="37" t="s">
        <v>228</v>
      </c>
      <c r="J56" s="38" t="s">
        <v>769</v>
      </c>
      <c r="K56" s="39">
        <v>0</v>
      </c>
      <c r="L56" s="57"/>
      <c r="M56" s="58"/>
      <c r="N56" s="52">
        <f t="shared" si="0"/>
        <v>49500000</v>
      </c>
      <c r="O56" s="41">
        <v>0.92</v>
      </c>
      <c r="P56" s="42"/>
      <c r="Q56" s="43"/>
      <c r="R56" s="44"/>
      <c r="T56" s="53">
        <v>45199</v>
      </c>
      <c r="U56" s="54">
        <f t="shared" si="1"/>
        <v>0.92</v>
      </c>
      <c r="V56" s="55">
        <f t="shared" si="2"/>
        <v>272</v>
      </c>
      <c r="W56" s="55">
        <f t="shared" si="3"/>
        <v>249</v>
      </c>
    </row>
    <row r="57" spans="1:23" ht="17.25" customHeight="1" x14ac:dyDescent="0.25">
      <c r="A57" s="33" t="s">
        <v>2480</v>
      </c>
      <c r="B57" s="34">
        <v>44945</v>
      </c>
      <c r="C57" s="59">
        <v>44949</v>
      </c>
      <c r="D57" s="56" t="s">
        <v>718</v>
      </c>
      <c r="E57" s="35" t="s">
        <v>86</v>
      </c>
      <c r="F57" s="35" t="s">
        <v>1658</v>
      </c>
      <c r="G57" s="40">
        <v>97335000</v>
      </c>
      <c r="H57" s="36">
        <v>45221</v>
      </c>
      <c r="I57" s="37" t="s">
        <v>228</v>
      </c>
      <c r="J57" s="38" t="s">
        <v>770</v>
      </c>
      <c r="K57" s="39">
        <v>0</v>
      </c>
      <c r="L57" s="57"/>
      <c r="M57" s="58"/>
      <c r="N57" s="52">
        <f t="shared" si="0"/>
        <v>97335000</v>
      </c>
      <c r="O57" s="41">
        <v>0.92</v>
      </c>
      <c r="P57" s="42"/>
      <c r="Q57" s="43"/>
      <c r="R57" s="44"/>
      <c r="T57" s="53">
        <v>45199</v>
      </c>
      <c r="U57" s="54">
        <f t="shared" si="1"/>
        <v>0.92</v>
      </c>
      <c r="V57" s="55">
        <f t="shared" si="2"/>
        <v>272</v>
      </c>
      <c r="W57" s="55">
        <f t="shared" si="3"/>
        <v>250</v>
      </c>
    </row>
    <row r="58" spans="1:23" ht="17.25" customHeight="1" x14ac:dyDescent="0.25">
      <c r="A58" s="33" t="s">
        <v>2481</v>
      </c>
      <c r="B58" s="34">
        <v>44946</v>
      </c>
      <c r="C58" s="59">
        <v>44949</v>
      </c>
      <c r="D58" s="56" t="s">
        <v>718</v>
      </c>
      <c r="E58" s="35" t="s">
        <v>544</v>
      </c>
      <c r="F58" s="35" t="s">
        <v>1659</v>
      </c>
      <c r="G58" s="40">
        <v>67980000</v>
      </c>
      <c r="H58" s="36">
        <v>45282</v>
      </c>
      <c r="I58" s="37" t="s">
        <v>228</v>
      </c>
      <c r="J58" s="38" t="s">
        <v>771</v>
      </c>
      <c r="K58" s="39">
        <v>0</v>
      </c>
      <c r="L58" s="57"/>
      <c r="M58" s="58"/>
      <c r="N58" s="52">
        <f t="shared" si="0"/>
        <v>67980000</v>
      </c>
      <c r="O58" s="41">
        <v>0.75</v>
      </c>
      <c r="P58" s="42"/>
      <c r="Q58" s="43"/>
      <c r="R58" s="44"/>
      <c r="T58" s="53">
        <v>45199</v>
      </c>
      <c r="U58" s="54">
        <f t="shared" si="1"/>
        <v>0.75</v>
      </c>
      <c r="V58" s="55">
        <f t="shared" si="2"/>
        <v>333</v>
      </c>
      <c r="W58" s="55">
        <f t="shared" si="3"/>
        <v>250</v>
      </c>
    </row>
    <row r="59" spans="1:23" ht="17.25" customHeight="1" x14ac:dyDescent="0.25">
      <c r="A59" s="33" t="s">
        <v>2482</v>
      </c>
      <c r="B59" s="34">
        <v>44946</v>
      </c>
      <c r="C59" s="59">
        <v>44949</v>
      </c>
      <c r="D59" s="56" t="s">
        <v>718</v>
      </c>
      <c r="E59" s="35" t="s">
        <v>294</v>
      </c>
      <c r="F59" s="35" t="s">
        <v>1646</v>
      </c>
      <c r="G59" s="40">
        <v>80300000</v>
      </c>
      <c r="H59" s="36">
        <v>45282</v>
      </c>
      <c r="I59" s="37" t="s">
        <v>228</v>
      </c>
      <c r="J59" s="38" t="s">
        <v>772</v>
      </c>
      <c r="K59" s="39">
        <v>0</v>
      </c>
      <c r="L59" s="57"/>
      <c r="M59" s="58"/>
      <c r="N59" s="52">
        <f t="shared" si="0"/>
        <v>80300000</v>
      </c>
      <c r="O59" s="41">
        <v>0.75</v>
      </c>
      <c r="P59" s="42"/>
      <c r="Q59" s="43"/>
      <c r="R59" s="44"/>
      <c r="T59" s="53">
        <v>45199</v>
      </c>
      <c r="U59" s="54">
        <f t="shared" si="1"/>
        <v>0.75</v>
      </c>
      <c r="V59" s="55">
        <f t="shared" si="2"/>
        <v>333</v>
      </c>
      <c r="W59" s="55">
        <f t="shared" si="3"/>
        <v>250</v>
      </c>
    </row>
    <row r="60" spans="1:23" ht="17.25" customHeight="1" x14ac:dyDescent="0.25">
      <c r="A60" s="33" t="s">
        <v>2483</v>
      </c>
      <c r="B60" s="34">
        <v>44946</v>
      </c>
      <c r="C60" s="59">
        <v>44949</v>
      </c>
      <c r="D60" s="56" t="s">
        <v>718</v>
      </c>
      <c r="E60" s="35" t="s">
        <v>289</v>
      </c>
      <c r="F60" s="35" t="s">
        <v>1660</v>
      </c>
      <c r="G60" s="40">
        <v>58300000</v>
      </c>
      <c r="H60" s="36">
        <v>45282</v>
      </c>
      <c r="I60" s="37" t="s">
        <v>228</v>
      </c>
      <c r="J60" s="38" t="s">
        <v>773</v>
      </c>
      <c r="K60" s="39">
        <v>0</v>
      </c>
      <c r="L60" s="57"/>
      <c r="M60" s="58"/>
      <c r="N60" s="52">
        <f t="shared" si="0"/>
        <v>58300000</v>
      </c>
      <c r="O60" s="41">
        <v>0.75</v>
      </c>
      <c r="P60" s="42"/>
      <c r="Q60" s="43"/>
      <c r="R60" s="44"/>
      <c r="T60" s="53">
        <v>45199</v>
      </c>
      <c r="U60" s="54">
        <f t="shared" si="1"/>
        <v>0.75</v>
      </c>
      <c r="V60" s="55">
        <f t="shared" si="2"/>
        <v>333</v>
      </c>
      <c r="W60" s="55">
        <f t="shared" si="3"/>
        <v>250</v>
      </c>
    </row>
    <row r="61" spans="1:23" ht="17.25" customHeight="1" x14ac:dyDescent="0.25">
      <c r="A61" s="33" t="s">
        <v>2484</v>
      </c>
      <c r="B61" s="34">
        <v>44946</v>
      </c>
      <c r="C61" s="59">
        <v>44951</v>
      </c>
      <c r="D61" s="56" t="s">
        <v>718</v>
      </c>
      <c r="E61" s="35" t="s">
        <v>1661</v>
      </c>
      <c r="F61" s="35" t="s">
        <v>1662</v>
      </c>
      <c r="G61" s="40">
        <v>80300000</v>
      </c>
      <c r="H61" s="36">
        <v>45284</v>
      </c>
      <c r="I61" s="37" t="s">
        <v>228</v>
      </c>
      <c r="J61" s="38" t="s">
        <v>774</v>
      </c>
      <c r="K61" s="39">
        <v>0</v>
      </c>
      <c r="L61" s="57"/>
      <c r="M61" s="58"/>
      <c r="N61" s="52">
        <f t="shared" si="0"/>
        <v>80300000</v>
      </c>
      <c r="O61" s="41">
        <v>0.74</v>
      </c>
      <c r="P61" s="42"/>
      <c r="Q61" s="43"/>
      <c r="R61" s="44"/>
      <c r="T61" s="53">
        <v>45199</v>
      </c>
      <c r="U61" s="54">
        <f t="shared" si="1"/>
        <v>0.74</v>
      </c>
      <c r="V61" s="55">
        <f t="shared" si="2"/>
        <v>333</v>
      </c>
      <c r="W61" s="55">
        <f t="shared" si="3"/>
        <v>248</v>
      </c>
    </row>
    <row r="62" spans="1:23" ht="17.25" customHeight="1" x14ac:dyDescent="0.25">
      <c r="A62" s="33" t="s">
        <v>2485</v>
      </c>
      <c r="B62" s="34">
        <v>44946</v>
      </c>
      <c r="C62" s="59">
        <v>44949</v>
      </c>
      <c r="D62" s="56" t="s">
        <v>718</v>
      </c>
      <c r="E62" s="35" t="s">
        <v>579</v>
      </c>
      <c r="F62" s="35" t="s">
        <v>1663</v>
      </c>
      <c r="G62" s="40">
        <v>66000000</v>
      </c>
      <c r="H62" s="36">
        <v>45282</v>
      </c>
      <c r="I62" s="37" t="s">
        <v>228</v>
      </c>
      <c r="J62" s="38" t="s">
        <v>775</v>
      </c>
      <c r="K62" s="39">
        <v>0</v>
      </c>
      <c r="L62" s="57"/>
      <c r="M62" s="58"/>
      <c r="N62" s="52">
        <f t="shared" si="0"/>
        <v>66000000</v>
      </c>
      <c r="O62" s="41">
        <v>0.75</v>
      </c>
      <c r="P62" s="42"/>
      <c r="Q62" s="43"/>
      <c r="R62" s="44"/>
      <c r="T62" s="53">
        <v>45199</v>
      </c>
      <c r="U62" s="54">
        <f t="shared" si="1"/>
        <v>0.75</v>
      </c>
      <c r="V62" s="55">
        <f t="shared" si="2"/>
        <v>333</v>
      </c>
      <c r="W62" s="55">
        <f t="shared" si="3"/>
        <v>250</v>
      </c>
    </row>
    <row r="63" spans="1:23" ht="17.25" customHeight="1" x14ac:dyDescent="0.25">
      <c r="A63" s="33" t="s">
        <v>2486</v>
      </c>
      <c r="B63" s="34">
        <v>44946</v>
      </c>
      <c r="C63" s="59">
        <v>44949</v>
      </c>
      <c r="D63" s="56" t="s">
        <v>718</v>
      </c>
      <c r="E63" s="35" t="s">
        <v>28</v>
      </c>
      <c r="F63" s="35" t="s">
        <v>1664</v>
      </c>
      <c r="G63" s="40">
        <v>74800000</v>
      </c>
      <c r="H63" s="36">
        <v>45282</v>
      </c>
      <c r="I63" s="37" t="s">
        <v>228</v>
      </c>
      <c r="J63" s="38" t="s">
        <v>776</v>
      </c>
      <c r="K63" s="39">
        <v>0</v>
      </c>
      <c r="L63" s="57"/>
      <c r="M63" s="58"/>
      <c r="N63" s="52">
        <f t="shared" si="0"/>
        <v>74800000</v>
      </c>
      <c r="O63" s="41">
        <v>0.75</v>
      </c>
      <c r="P63" s="42"/>
      <c r="Q63" s="43"/>
      <c r="R63" s="44"/>
      <c r="T63" s="53">
        <v>45199</v>
      </c>
      <c r="U63" s="54">
        <f t="shared" si="1"/>
        <v>0.75</v>
      </c>
      <c r="V63" s="55">
        <f t="shared" si="2"/>
        <v>333</v>
      </c>
      <c r="W63" s="55">
        <f t="shared" si="3"/>
        <v>250</v>
      </c>
    </row>
    <row r="64" spans="1:23" ht="17.25" customHeight="1" x14ac:dyDescent="0.25">
      <c r="A64" s="33" t="s">
        <v>2487</v>
      </c>
      <c r="B64" s="34">
        <v>44946</v>
      </c>
      <c r="C64" s="59">
        <v>44951</v>
      </c>
      <c r="D64" s="56" t="s">
        <v>718</v>
      </c>
      <c r="E64" s="35" t="s">
        <v>454</v>
      </c>
      <c r="F64" s="35" t="s">
        <v>1665</v>
      </c>
      <c r="G64" s="40">
        <v>67980000</v>
      </c>
      <c r="H64" s="36">
        <v>45284</v>
      </c>
      <c r="I64" s="37" t="s">
        <v>228</v>
      </c>
      <c r="J64" s="38" t="s">
        <v>777</v>
      </c>
      <c r="K64" s="39">
        <v>0</v>
      </c>
      <c r="L64" s="57"/>
      <c r="M64" s="58"/>
      <c r="N64" s="52">
        <f t="shared" si="0"/>
        <v>67980000</v>
      </c>
      <c r="O64" s="41">
        <v>0.74</v>
      </c>
      <c r="P64" s="42"/>
      <c r="Q64" s="43"/>
      <c r="R64" s="44"/>
      <c r="T64" s="53">
        <v>45199</v>
      </c>
      <c r="U64" s="54">
        <f t="shared" si="1"/>
        <v>0.74</v>
      </c>
      <c r="V64" s="55">
        <f t="shared" si="2"/>
        <v>333</v>
      </c>
      <c r="W64" s="55">
        <f t="shared" si="3"/>
        <v>248</v>
      </c>
    </row>
    <row r="65" spans="1:23" ht="17.25" customHeight="1" x14ac:dyDescent="0.25">
      <c r="A65" s="33" t="s">
        <v>2488</v>
      </c>
      <c r="B65" s="34">
        <v>44945</v>
      </c>
      <c r="C65" s="59">
        <v>44946</v>
      </c>
      <c r="D65" s="56" t="s">
        <v>718</v>
      </c>
      <c r="E65" s="35" t="s">
        <v>192</v>
      </c>
      <c r="F65" s="35" t="s">
        <v>1666</v>
      </c>
      <c r="G65" s="40">
        <v>104500000</v>
      </c>
      <c r="H65" s="36">
        <v>45279</v>
      </c>
      <c r="I65" s="37" t="s">
        <v>228</v>
      </c>
      <c r="J65" s="38" t="s">
        <v>778</v>
      </c>
      <c r="K65" s="39">
        <v>0</v>
      </c>
      <c r="L65" s="57"/>
      <c r="M65" s="58"/>
      <c r="N65" s="52">
        <f t="shared" si="0"/>
        <v>104500000</v>
      </c>
      <c r="O65" s="41">
        <v>0.76</v>
      </c>
      <c r="P65" s="42"/>
      <c r="Q65" s="43"/>
      <c r="R65" s="44"/>
      <c r="T65" s="53">
        <v>45199</v>
      </c>
      <c r="U65" s="54">
        <f t="shared" si="1"/>
        <v>0.76</v>
      </c>
      <c r="V65" s="55">
        <f t="shared" si="2"/>
        <v>333</v>
      </c>
      <c r="W65" s="55">
        <f t="shared" si="3"/>
        <v>253</v>
      </c>
    </row>
    <row r="66" spans="1:23" ht="17.25" customHeight="1" x14ac:dyDescent="0.25">
      <c r="A66" s="33" t="s">
        <v>2489</v>
      </c>
      <c r="B66" s="34">
        <v>44946</v>
      </c>
      <c r="C66" s="59">
        <v>44949</v>
      </c>
      <c r="D66" s="56" t="s">
        <v>718</v>
      </c>
      <c r="E66" s="35" t="s">
        <v>343</v>
      </c>
      <c r="F66" s="35" t="s">
        <v>1667</v>
      </c>
      <c r="G66" s="40">
        <v>67980000</v>
      </c>
      <c r="H66" s="36">
        <v>45282</v>
      </c>
      <c r="I66" s="37" t="s">
        <v>228</v>
      </c>
      <c r="J66" s="38" t="s">
        <v>779</v>
      </c>
      <c r="K66" s="39">
        <v>0</v>
      </c>
      <c r="L66" s="57"/>
      <c r="M66" s="58"/>
      <c r="N66" s="52">
        <f t="shared" si="0"/>
        <v>67980000</v>
      </c>
      <c r="O66" s="41">
        <v>0.75</v>
      </c>
      <c r="P66" s="42"/>
      <c r="Q66" s="43"/>
      <c r="R66" s="44"/>
      <c r="T66" s="53">
        <v>45199</v>
      </c>
      <c r="U66" s="54">
        <f t="shared" si="1"/>
        <v>0.75</v>
      </c>
      <c r="V66" s="55">
        <f t="shared" si="2"/>
        <v>333</v>
      </c>
      <c r="W66" s="55">
        <f t="shared" si="3"/>
        <v>250</v>
      </c>
    </row>
    <row r="67" spans="1:23" ht="17.25" customHeight="1" x14ac:dyDescent="0.25">
      <c r="A67" s="33" t="s">
        <v>2490</v>
      </c>
      <c r="B67" s="34">
        <v>44945</v>
      </c>
      <c r="C67" s="59">
        <v>44946</v>
      </c>
      <c r="D67" s="56" t="s">
        <v>718</v>
      </c>
      <c r="E67" s="35" t="s">
        <v>33</v>
      </c>
      <c r="F67" s="35" t="s">
        <v>1668</v>
      </c>
      <c r="G67" s="40">
        <v>80300000</v>
      </c>
      <c r="H67" s="36">
        <v>45279</v>
      </c>
      <c r="I67" s="37" t="s">
        <v>228</v>
      </c>
      <c r="J67" s="38" t="s">
        <v>780</v>
      </c>
      <c r="K67" s="39">
        <v>0</v>
      </c>
      <c r="L67" s="57"/>
      <c r="M67" s="58"/>
      <c r="N67" s="52">
        <f t="shared" si="0"/>
        <v>80300000</v>
      </c>
      <c r="O67" s="41">
        <v>0.76</v>
      </c>
      <c r="P67" s="42"/>
      <c r="Q67" s="43"/>
      <c r="R67" s="44"/>
      <c r="T67" s="53">
        <v>45199</v>
      </c>
      <c r="U67" s="54">
        <f t="shared" si="1"/>
        <v>0.76</v>
      </c>
      <c r="V67" s="55">
        <f t="shared" si="2"/>
        <v>333</v>
      </c>
      <c r="W67" s="55">
        <f t="shared" si="3"/>
        <v>253</v>
      </c>
    </row>
    <row r="68" spans="1:23" ht="17.25" customHeight="1" x14ac:dyDescent="0.25">
      <c r="A68" s="33" t="s">
        <v>2491</v>
      </c>
      <c r="B68" s="34">
        <v>44946</v>
      </c>
      <c r="C68" s="59">
        <v>44949</v>
      </c>
      <c r="D68" s="56" t="s">
        <v>718</v>
      </c>
      <c r="E68" s="35" t="s">
        <v>1669</v>
      </c>
      <c r="F68" s="35" t="s">
        <v>1670</v>
      </c>
      <c r="G68" s="40">
        <v>74800000</v>
      </c>
      <c r="H68" s="36">
        <v>45282</v>
      </c>
      <c r="I68" s="37" t="s">
        <v>228</v>
      </c>
      <c r="J68" s="38" t="s">
        <v>781</v>
      </c>
      <c r="K68" s="39">
        <v>0</v>
      </c>
      <c r="L68" s="57"/>
      <c r="M68" s="58"/>
      <c r="N68" s="52">
        <f t="shared" si="0"/>
        <v>74800000</v>
      </c>
      <c r="O68" s="41">
        <v>0.75</v>
      </c>
      <c r="P68" s="42"/>
      <c r="Q68" s="43"/>
      <c r="R68" s="44"/>
      <c r="T68" s="53">
        <v>45199</v>
      </c>
      <c r="U68" s="54">
        <f t="shared" si="1"/>
        <v>0.75</v>
      </c>
      <c r="V68" s="55">
        <f t="shared" si="2"/>
        <v>333</v>
      </c>
      <c r="W68" s="55">
        <f t="shared" si="3"/>
        <v>250</v>
      </c>
    </row>
    <row r="69" spans="1:23" ht="17.25" customHeight="1" x14ac:dyDescent="0.25">
      <c r="A69" s="33" t="s">
        <v>2492</v>
      </c>
      <c r="B69" s="34">
        <v>44945</v>
      </c>
      <c r="C69" s="59">
        <v>44946</v>
      </c>
      <c r="D69" s="56" t="s">
        <v>718</v>
      </c>
      <c r="E69" s="35" t="s">
        <v>365</v>
      </c>
      <c r="F69" s="35" t="s">
        <v>1671</v>
      </c>
      <c r="G69" s="40">
        <v>74800000</v>
      </c>
      <c r="H69" s="36">
        <v>45279</v>
      </c>
      <c r="I69" s="37" t="s">
        <v>228</v>
      </c>
      <c r="J69" s="38" t="s">
        <v>782</v>
      </c>
      <c r="K69" s="39">
        <v>0</v>
      </c>
      <c r="L69" s="57"/>
      <c r="M69" s="58"/>
      <c r="N69" s="52">
        <f t="shared" si="0"/>
        <v>74800000</v>
      </c>
      <c r="O69" s="41">
        <v>0.76</v>
      </c>
      <c r="P69" s="42"/>
      <c r="Q69" s="43"/>
      <c r="R69" s="44"/>
      <c r="T69" s="53">
        <v>45199</v>
      </c>
      <c r="U69" s="54">
        <f t="shared" si="1"/>
        <v>0.76</v>
      </c>
      <c r="V69" s="55">
        <f t="shared" si="2"/>
        <v>333</v>
      </c>
      <c r="W69" s="55">
        <f t="shared" si="3"/>
        <v>253</v>
      </c>
    </row>
    <row r="70" spans="1:23" ht="17.25" customHeight="1" x14ac:dyDescent="0.25">
      <c r="A70" s="33" t="s">
        <v>2493</v>
      </c>
      <c r="B70" s="34">
        <v>44945</v>
      </c>
      <c r="C70" s="59">
        <v>44946</v>
      </c>
      <c r="D70" s="56" t="s">
        <v>718</v>
      </c>
      <c r="E70" s="35" t="s">
        <v>1672</v>
      </c>
      <c r="F70" s="35" t="s">
        <v>1673</v>
      </c>
      <c r="G70" s="40">
        <v>80300000</v>
      </c>
      <c r="H70" s="36">
        <v>45279</v>
      </c>
      <c r="I70" s="37" t="s">
        <v>228</v>
      </c>
      <c r="J70" s="38" t="s">
        <v>783</v>
      </c>
      <c r="K70" s="39">
        <v>0</v>
      </c>
      <c r="L70" s="57"/>
      <c r="M70" s="58"/>
      <c r="N70" s="52">
        <f t="shared" si="0"/>
        <v>80300000</v>
      </c>
      <c r="O70" s="41">
        <v>0.76</v>
      </c>
      <c r="P70" s="42"/>
      <c r="Q70" s="43"/>
      <c r="R70" s="44"/>
      <c r="T70" s="53">
        <v>45199</v>
      </c>
      <c r="U70" s="54">
        <f t="shared" si="1"/>
        <v>0.76</v>
      </c>
      <c r="V70" s="55">
        <f t="shared" si="2"/>
        <v>333</v>
      </c>
      <c r="W70" s="55">
        <f t="shared" si="3"/>
        <v>253</v>
      </c>
    </row>
    <row r="71" spans="1:23" ht="17.25" customHeight="1" x14ac:dyDescent="0.25">
      <c r="A71" s="33" t="s">
        <v>2494</v>
      </c>
      <c r="B71" s="34">
        <v>44944</v>
      </c>
      <c r="C71" s="59">
        <v>44949</v>
      </c>
      <c r="D71" s="56" t="s">
        <v>718</v>
      </c>
      <c r="E71" s="35" t="s">
        <v>160</v>
      </c>
      <c r="F71" s="35" t="s">
        <v>1674</v>
      </c>
      <c r="G71" s="40">
        <v>69525000</v>
      </c>
      <c r="H71" s="36">
        <v>45312</v>
      </c>
      <c r="I71" s="37" t="s">
        <v>228</v>
      </c>
      <c r="J71" s="38" t="s">
        <v>784</v>
      </c>
      <c r="K71" s="39">
        <v>1</v>
      </c>
      <c r="L71" s="57">
        <v>22917500</v>
      </c>
      <c r="M71" s="58"/>
      <c r="N71" s="52">
        <f t="shared" si="0"/>
        <v>92442500</v>
      </c>
      <c r="O71" s="41">
        <v>0.69</v>
      </c>
      <c r="P71" s="42"/>
      <c r="Q71" s="43"/>
      <c r="R71" s="44"/>
      <c r="T71" s="53">
        <v>45199</v>
      </c>
      <c r="U71" s="54">
        <f t="shared" si="1"/>
        <v>0.69</v>
      </c>
      <c r="V71" s="55">
        <f t="shared" si="2"/>
        <v>363</v>
      </c>
      <c r="W71" s="55">
        <f t="shared" si="3"/>
        <v>250</v>
      </c>
    </row>
    <row r="72" spans="1:23" ht="17.25" customHeight="1" x14ac:dyDescent="0.25">
      <c r="A72" s="33" t="s">
        <v>2495</v>
      </c>
      <c r="B72" s="34">
        <v>44945</v>
      </c>
      <c r="C72" s="59">
        <v>44949</v>
      </c>
      <c r="D72" s="56" t="s">
        <v>718</v>
      </c>
      <c r="E72" s="35" t="s">
        <v>2266</v>
      </c>
      <c r="F72" s="35" t="s">
        <v>1675</v>
      </c>
      <c r="G72" s="40">
        <v>83430000</v>
      </c>
      <c r="H72" s="36">
        <v>45221</v>
      </c>
      <c r="I72" s="37" t="s">
        <v>228</v>
      </c>
      <c r="J72" s="38" t="s">
        <v>785</v>
      </c>
      <c r="K72" s="39">
        <v>0</v>
      </c>
      <c r="L72" s="57"/>
      <c r="M72" s="58"/>
      <c r="N72" s="52">
        <f t="shared" si="0"/>
        <v>83430000</v>
      </c>
      <c r="O72" s="41">
        <v>0.92</v>
      </c>
      <c r="P72" s="42"/>
      <c r="Q72" s="43"/>
      <c r="R72" s="44"/>
      <c r="T72" s="53">
        <v>45199</v>
      </c>
      <c r="U72" s="54">
        <f t="shared" si="1"/>
        <v>0.92</v>
      </c>
      <c r="V72" s="55">
        <f t="shared" si="2"/>
        <v>272</v>
      </c>
      <c r="W72" s="55">
        <f t="shared" si="3"/>
        <v>250</v>
      </c>
    </row>
    <row r="73" spans="1:23" ht="17.25" customHeight="1" x14ac:dyDescent="0.25">
      <c r="A73" s="33" t="s">
        <v>2496</v>
      </c>
      <c r="B73" s="34">
        <v>44944</v>
      </c>
      <c r="C73" s="59">
        <v>44945</v>
      </c>
      <c r="D73" s="56" t="s">
        <v>718</v>
      </c>
      <c r="E73" s="35" t="s">
        <v>1676</v>
      </c>
      <c r="F73" s="35" t="s">
        <v>1677</v>
      </c>
      <c r="G73" s="40">
        <v>74160000</v>
      </c>
      <c r="H73" s="36">
        <v>45260</v>
      </c>
      <c r="I73" s="37" t="s">
        <v>228</v>
      </c>
      <c r="J73" s="38" t="s">
        <v>786</v>
      </c>
      <c r="K73" s="39">
        <v>1</v>
      </c>
      <c r="L73" s="57">
        <v>22248000</v>
      </c>
      <c r="M73" s="58"/>
      <c r="N73" s="52">
        <f t="shared" si="0"/>
        <v>96408000</v>
      </c>
      <c r="O73" s="41">
        <v>0.81</v>
      </c>
      <c r="P73" s="42"/>
      <c r="Q73" s="43"/>
      <c r="R73" s="44"/>
      <c r="T73" s="53">
        <v>45199</v>
      </c>
      <c r="U73" s="54">
        <f t="shared" si="1"/>
        <v>0.81</v>
      </c>
      <c r="V73" s="55">
        <f t="shared" si="2"/>
        <v>315</v>
      </c>
      <c r="W73" s="55">
        <f t="shared" si="3"/>
        <v>254</v>
      </c>
    </row>
    <row r="74" spans="1:23" ht="17.25" customHeight="1" x14ac:dyDescent="0.25">
      <c r="A74" s="33" t="s">
        <v>2497</v>
      </c>
      <c r="B74" s="34">
        <v>44945</v>
      </c>
      <c r="C74" s="59">
        <v>44946</v>
      </c>
      <c r="D74" s="56" t="s">
        <v>718</v>
      </c>
      <c r="E74" s="35" t="s">
        <v>3935</v>
      </c>
      <c r="F74" s="35" t="s">
        <v>1678</v>
      </c>
      <c r="G74" s="40">
        <v>53600000</v>
      </c>
      <c r="H74" s="36">
        <v>45208</v>
      </c>
      <c r="I74" s="37" t="s">
        <v>228</v>
      </c>
      <c r="J74" s="38" t="s">
        <v>787</v>
      </c>
      <c r="K74" s="39">
        <v>0</v>
      </c>
      <c r="L74" s="57"/>
      <c r="M74" s="58"/>
      <c r="N74" s="52">
        <f t="shared" si="0"/>
        <v>53600000</v>
      </c>
      <c r="O74" s="41">
        <v>0.97</v>
      </c>
      <c r="P74" s="42"/>
      <c r="Q74" s="43"/>
      <c r="R74" s="44"/>
      <c r="T74" s="53">
        <v>45199</v>
      </c>
      <c r="U74" s="54">
        <f t="shared" si="1"/>
        <v>0.97</v>
      </c>
      <c r="V74" s="55">
        <f t="shared" si="2"/>
        <v>262</v>
      </c>
      <c r="W74" s="55">
        <f t="shared" si="3"/>
        <v>253</v>
      </c>
    </row>
    <row r="75" spans="1:23" ht="17.25" customHeight="1" x14ac:dyDescent="0.25">
      <c r="A75" s="33" t="s">
        <v>2498</v>
      </c>
      <c r="B75" s="34">
        <v>44946</v>
      </c>
      <c r="C75" s="59">
        <v>44950</v>
      </c>
      <c r="D75" s="56" t="s">
        <v>718</v>
      </c>
      <c r="E75" s="35" t="s">
        <v>1679</v>
      </c>
      <c r="F75" s="35" t="s">
        <v>1680</v>
      </c>
      <c r="G75" s="40">
        <v>80300000</v>
      </c>
      <c r="H75" s="36">
        <v>45283</v>
      </c>
      <c r="I75" s="37" t="s">
        <v>228</v>
      </c>
      <c r="J75" s="38" t="s">
        <v>788</v>
      </c>
      <c r="K75" s="39">
        <v>0</v>
      </c>
      <c r="L75" s="57"/>
      <c r="M75" s="58"/>
      <c r="N75" s="52">
        <f t="shared" si="0"/>
        <v>80300000</v>
      </c>
      <c r="O75" s="41">
        <v>0.75</v>
      </c>
      <c r="P75" s="42"/>
      <c r="Q75" s="43"/>
      <c r="R75" s="44"/>
      <c r="T75" s="53">
        <v>45199</v>
      </c>
      <c r="U75" s="54">
        <f t="shared" si="1"/>
        <v>0.75</v>
      </c>
      <c r="V75" s="55">
        <f t="shared" si="2"/>
        <v>333</v>
      </c>
      <c r="W75" s="55">
        <f t="shared" si="3"/>
        <v>249</v>
      </c>
    </row>
    <row r="76" spans="1:23" ht="17.25" customHeight="1" x14ac:dyDescent="0.25">
      <c r="A76" s="33" t="s">
        <v>2499</v>
      </c>
      <c r="B76" s="34">
        <v>44945</v>
      </c>
      <c r="C76" s="59">
        <v>44950</v>
      </c>
      <c r="D76" s="56" t="s">
        <v>718</v>
      </c>
      <c r="E76" s="35" t="s">
        <v>1681</v>
      </c>
      <c r="F76" s="35" t="s">
        <v>1682</v>
      </c>
      <c r="G76" s="40">
        <v>80300000</v>
      </c>
      <c r="H76" s="36">
        <v>45283</v>
      </c>
      <c r="I76" s="37" t="s">
        <v>228</v>
      </c>
      <c r="J76" s="38" t="s">
        <v>789</v>
      </c>
      <c r="K76" s="39">
        <v>0</v>
      </c>
      <c r="L76" s="57"/>
      <c r="M76" s="58"/>
      <c r="N76" s="52">
        <f t="shared" ref="N76:N139" si="4">+G76+L76-M76</f>
        <v>80300000</v>
      </c>
      <c r="O76" s="41">
        <v>0.75</v>
      </c>
      <c r="P76" s="42"/>
      <c r="Q76" s="43"/>
      <c r="R76" s="44"/>
      <c r="T76" s="53">
        <v>45199</v>
      </c>
      <c r="U76" s="54">
        <f t="shared" si="1"/>
        <v>0.75</v>
      </c>
      <c r="V76" s="55">
        <f t="shared" si="2"/>
        <v>333</v>
      </c>
      <c r="W76" s="55">
        <f t="shared" si="3"/>
        <v>249</v>
      </c>
    </row>
    <row r="77" spans="1:23" ht="17.25" customHeight="1" x14ac:dyDescent="0.25">
      <c r="A77" s="33" t="s">
        <v>2500</v>
      </c>
      <c r="B77" s="34">
        <v>44946</v>
      </c>
      <c r="C77" s="59">
        <v>44949</v>
      </c>
      <c r="D77" s="56" t="s">
        <v>718</v>
      </c>
      <c r="E77" s="35" t="s">
        <v>84</v>
      </c>
      <c r="F77" s="35" t="s">
        <v>1683</v>
      </c>
      <c r="G77" s="40">
        <v>60255000</v>
      </c>
      <c r="H77" s="36">
        <v>45221</v>
      </c>
      <c r="I77" s="37" t="s">
        <v>228</v>
      </c>
      <c r="J77" s="38" t="s">
        <v>790</v>
      </c>
      <c r="K77" s="39">
        <v>0</v>
      </c>
      <c r="L77" s="57"/>
      <c r="M77" s="58"/>
      <c r="N77" s="52">
        <f t="shared" si="4"/>
        <v>60255000</v>
      </c>
      <c r="O77" s="41">
        <v>0.92</v>
      </c>
      <c r="P77" s="42"/>
      <c r="Q77" s="43"/>
      <c r="R77" s="44"/>
      <c r="T77" s="53">
        <v>45199</v>
      </c>
      <c r="U77" s="54">
        <f t="shared" ref="U77:U140" si="5">ROUND(W77/V77,2)</f>
        <v>0.92</v>
      </c>
      <c r="V77" s="55">
        <f t="shared" ref="V77:V140" si="6">+H77-C77</f>
        <v>272</v>
      </c>
      <c r="W77" s="55">
        <f t="shared" ref="W77:W140" si="7">+T77-C77</f>
        <v>250</v>
      </c>
    </row>
    <row r="78" spans="1:23" ht="17.25" customHeight="1" x14ac:dyDescent="0.25">
      <c r="A78" s="33" t="s">
        <v>2501</v>
      </c>
      <c r="B78" s="34">
        <v>44945</v>
      </c>
      <c r="C78" s="59">
        <v>44950</v>
      </c>
      <c r="D78" s="56" t="s">
        <v>718</v>
      </c>
      <c r="E78" s="35" t="s">
        <v>349</v>
      </c>
      <c r="F78" s="35" t="s">
        <v>1684</v>
      </c>
      <c r="G78" s="40">
        <v>80300000</v>
      </c>
      <c r="H78" s="36">
        <v>45283</v>
      </c>
      <c r="I78" s="37" t="s">
        <v>228</v>
      </c>
      <c r="J78" s="38" t="s">
        <v>791</v>
      </c>
      <c r="K78" s="39">
        <v>0</v>
      </c>
      <c r="L78" s="57"/>
      <c r="M78" s="58"/>
      <c r="N78" s="52">
        <f t="shared" si="4"/>
        <v>80300000</v>
      </c>
      <c r="O78" s="41">
        <v>0.75</v>
      </c>
      <c r="P78" s="42"/>
      <c r="Q78" s="43"/>
      <c r="R78" s="44"/>
      <c r="T78" s="53">
        <v>45199</v>
      </c>
      <c r="U78" s="54">
        <f t="shared" si="5"/>
        <v>0.75</v>
      </c>
      <c r="V78" s="55">
        <f t="shared" si="6"/>
        <v>333</v>
      </c>
      <c r="W78" s="55">
        <f t="shared" si="7"/>
        <v>249</v>
      </c>
    </row>
    <row r="79" spans="1:23" ht="17.25" customHeight="1" x14ac:dyDescent="0.25">
      <c r="A79" s="33" t="s">
        <v>2502</v>
      </c>
      <c r="B79" s="34">
        <v>44945</v>
      </c>
      <c r="C79" s="59">
        <v>44949</v>
      </c>
      <c r="D79" s="56" t="s">
        <v>718</v>
      </c>
      <c r="E79" s="35" t="s">
        <v>12</v>
      </c>
      <c r="F79" s="35" t="s">
        <v>1685</v>
      </c>
      <c r="G79" s="40">
        <v>85500000</v>
      </c>
      <c r="H79" s="36">
        <v>45221</v>
      </c>
      <c r="I79" s="37" t="s">
        <v>228</v>
      </c>
      <c r="J79" s="38" t="s">
        <v>792</v>
      </c>
      <c r="K79" s="39">
        <v>0</v>
      </c>
      <c r="L79" s="57"/>
      <c r="M79" s="58"/>
      <c r="N79" s="52">
        <f t="shared" si="4"/>
        <v>85500000</v>
      </c>
      <c r="O79" s="41">
        <v>0.92</v>
      </c>
      <c r="P79" s="42"/>
      <c r="Q79" s="43"/>
      <c r="R79" s="44"/>
      <c r="T79" s="53">
        <v>45199</v>
      </c>
      <c r="U79" s="54">
        <f t="shared" si="5"/>
        <v>0.92</v>
      </c>
      <c r="V79" s="55">
        <f t="shared" si="6"/>
        <v>272</v>
      </c>
      <c r="W79" s="55">
        <f t="shared" si="7"/>
        <v>250</v>
      </c>
    </row>
    <row r="80" spans="1:23" ht="17.25" customHeight="1" x14ac:dyDescent="0.25">
      <c r="A80" s="33" t="s">
        <v>2503</v>
      </c>
      <c r="B80" s="34">
        <v>44946</v>
      </c>
      <c r="C80" s="59">
        <v>44949</v>
      </c>
      <c r="D80" s="56" t="s">
        <v>718</v>
      </c>
      <c r="E80" s="35" t="s">
        <v>355</v>
      </c>
      <c r="F80" s="35" t="s">
        <v>1686</v>
      </c>
      <c r="G80" s="40">
        <v>64890000</v>
      </c>
      <c r="H80" s="36">
        <v>45221</v>
      </c>
      <c r="I80" s="37" t="s">
        <v>228</v>
      </c>
      <c r="J80" s="38" t="s">
        <v>793</v>
      </c>
      <c r="K80" s="39">
        <v>0</v>
      </c>
      <c r="L80" s="57"/>
      <c r="M80" s="58"/>
      <c r="N80" s="52">
        <f t="shared" si="4"/>
        <v>64890000</v>
      </c>
      <c r="O80" s="41">
        <v>0.92</v>
      </c>
      <c r="P80" s="42"/>
      <c r="Q80" s="43"/>
      <c r="R80" s="44"/>
      <c r="T80" s="53">
        <v>45199</v>
      </c>
      <c r="U80" s="54">
        <f t="shared" si="5"/>
        <v>0.92</v>
      </c>
      <c r="V80" s="55">
        <f t="shared" si="6"/>
        <v>272</v>
      </c>
      <c r="W80" s="55">
        <f t="shared" si="7"/>
        <v>250</v>
      </c>
    </row>
    <row r="81" spans="1:23" ht="17.25" customHeight="1" x14ac:dyDescent="0.25">
      <c r="A81" s="33" t="s">
        <v>2504</v>
      </c>
      <c r="B81" s="34">
        <v>44945</v>
      </c>
      <c r="C81" s="59">
        <v>44949</v>
      </c>
      <c r="D81" s="56" t="s">
        <v>718</v>
      </c>
      <c r="E81" s="35" t="s">
        <v>27</v>
      </c>
      <c r="F81" s="35" t="s">
        <v>1687</v>
      </c>
      <c r="G81" s="40">
        <v>55620000</v>
      </c>
      <c r="H81" s="36">
        <v>45221</v>
      </c>
      <c r="I81" s="37" t="s">
        <v>228</v>
      </c>
      <c r="J81" s="38" t="s">
        <v>794</v>
      </c>
      <c r="K81" s="39">
        <v>0</v>
      </c>
      <c r="L81" s="57"/>
      <c r="M81" s="58"/>
      <c r="N81" s="52">
        <f t="shared" si="4"/>
        <v>55620000</v>
      </c>
      <c r="O81" s="41">
        <v>0.92</v>
      </c>
      <c r="P81" s="42"/>
      <c r="Q81" s="43"/>
      <c r="R81" s="44"/>
      <c r="T81" s="53">
        <v>45199</v>
      </c>
      <c r="U81" s="54">
        <f t="shared" si="5"/>
        <v>0.92</v>
      </c>
      <c r="V81" s="55">
        <f t="shared" si="6"/>
        <v>272</v>
      </c>
      <c r="W81" s="55">
        <f t="shared" si="7"/>
        <v>250</v>
      </c>
    </row>
    <row r="82" spans="1:23" ht="17.25" customHeight="1" x14ac:dyDescent="0.25">
      <c r="A82" s="33" t="s">
        <v>2505</v>
      </c>
      <c r="B82" s="34">
        <v>44946</v>
      </c>
      <c r="C82" s="59">
        <v>44950</v>
      </c>
      <c r="D82" s="56" t="s">
        <v>719</v>
      </c>
      <c r="E82" s="35" t="s">
        <v>222</v>
      </c>
      <c r="F82" s="35" t="s">
        <v>1632</v>
      </c>
      <c r="G82" s="40">
        <v>27000000</v>
      </c>
      <c r="H82" s="36">
        <v>45222</v>
      </c>
      <c r="I82" s="37" t="s">
        <v>228</v>
      </c>
      <c r="J82" s="38" t="s">
        <v>795</v>
      </c>
      <c r="K82" s="39">
        <v>0</v>
      </c>
      <c r="L82" s="57"/>
      <c r="M82" s="58"/>
      <c r="N82" s="52">
        <f t="shared" si="4"/>
        <v>27000000</v>
      </c>
      <c r="O82" s="41">
        <v>0.92</v>
      </c>
      <c r="P82" s="42"/>
      <c r="Q82" s="43"/>
      <c r="R82" s="44"/>
      <c r="T82" s="53">
        <v>45199</v>
      </c>
      <c r="U82" s="54">
        <f t="shared" si="5"/>
        <v>0.92</v>
      </c>
      <c r="V82" s="55">
        <f t="shared" si="6"/>
        <v>272</v>
      </c>
      <c r="W82" s="55">
        <f t="shared" si="7"/>
        <v>249</v>
      </c>
    </row>
    <row r="83" spans="1:23" ht="17.25" customHeight="1" x14ac:dyDescent="0.25">
      <c r="A83" s="33" t="s">
        <v>2506</v>
      </c>
      <c r="B83" s="34">
        <v>44945</v>
      </c>
      <c r="C83" s="59">
        <v>44949</v>
      </c>
      <c r="D83" s="56" t="s">
        <v>718</v>
      </c>
      <c r="E83" s="35" t="s">
        <v>434</v>
      </c>
      <c r="F83" s="35" t="s">
        <v>1688</v>
      </c>
      <c r="G83" s="40">
        <v>83430000</v>
      </c>
      <c r="H83" s="36">
        <v>45221</v>
      </c>
      <c r="I83" s="37" t="s">
        <v>228</v>
      </c>
      <c r="J83" s="38" t="s">
        <v>796</v>
      </c>
      <c r="K83" s="39">
        <v>0</v>
      </c>
      <c r="L83" s="57"/>
      <c r="M83" s="58"/>
      <c r="N83" s="52">
        <f t="shared" si="4"/>
        <v>83430000</v>
      </c>
      <c r="O83" s="41">
        <v>0.92</v>
      </c>
      <c r="P83" s="42"/>
      <c r="Q83" s="43"/>
      <c r="R83" s="44"/>
      <c r="T83" s="53">
        <v>45199</v>
      </c>
      <c r="U83" s="54">
        <f t="shared" si="5"/>
        <v>0.92</v>
      </c>
      <c r="V83" s="55">
        <f t="shared" si="6"/>
        <v>272</v>
      </c>
      <c r="W83" s="55">
        <f t="shared" si="7"/>
        <v>250</v>
      </c>
    </row>
    <row r="84" spans="1:23" ht="17.25" customHeight="1" x14ac:dyDescent="0.25">
      <c r="A84" s="33" t="s">
        <v>2507</v>
      </c>
      <c r="B84" s="34">
        <v>44945</v>
      </c>
      <c r="C84" s="59">
        <v>44949</v>
      </c>
      <c r="D84" s="56" t="s">
        <v>718</v>
      </c>
      <c r="E84" s="35" t="s">
        <v>141</v>
      </c>
      <c r="F84" s="35" t="s">
        <v>1689</v>
      </c>
      <c r="G84" s="40">
        <v>58500000</v>
      </c>
      <c r="H84" s="36">
        <v>45016</v>
      </c>
      <c r="I84" s="37" t="s">
        <v>228</v>
      </c>
      <c r="J84" s="38" t="s">
        <v>797</v>
      </c>
      <c r="K84" s="39">
        <v>0</v>
      </c>
      <c r="L84" s="57"/>
      <c r="M84" s="58">
        <v>43766667</v>
      </c>
      <c r="N84" s="52">
        <f t="shared" si="4"/>
        <v>14733333</v>
      </c>
      <c r="O84" s="41">
        <v>1</v>
      </c>
      <c r="P84" s="42"/>
      <c r="Q84" s="43"/>
      <c r="R84" s="44"/>
      <c r="T84" s="53">
        <v>45199</v>
      </c>
      <c r="U84" s="54">
        <f t="shared" si="5"/>
        <v>3.73</v>
      </c>
      <c r="V84" s="55">
        <f t="shared" si="6"/>
        <v>67</v>
      </c>
      <c r="W84" s="55">
        <f t="shared" si="7"/>
        <v>250</v>
      </c>
    </row>
    <row r="85" spans="1:23" ht="17.25" customHeight="1" x14ac:dyDescent="0.25">
      <c r="A85" s="33" t="s">
        <v>2508</v>
      </c>
      <c r="B85" s="34">
        <v>44945</v>
      </c>
      <c r="C85" s="59">
        <v>44953</v>
      </c>
      <c r="D85" s="56" t="s">
        <v>718</v>
      </c>
      <c r="E85" s="35" t="s">
        <v>157</v>
      </c>
      <c r="F85" s="35" t="s">
        <v>1690</v>
      </c>
      <c r="G85" s="40">
        <v>69525000</v>
      </c>
      <c r="H85" s="36">
        <v>45363</v>
      </c>
      <c r="I85" s="37" t="s">
        <v>228</v>
      </c>
      <c r="J85" s="38" t="s">
        <v>798</v>
      </c>
      <c r="K85" s="39">
        <v>1</v>
      </c>
      <c r="L85" s="57">
        <v>34762500</v>
      </c>
      <c r="M85" s="58"/>
      <c r="N85" s="52">
        <f t="shared" si="4"/>
        <v>104287500</v>
      </c>
      <c r="O85" s="41">
        <v>0.6</v>
      </c>
      <c r="P85" s="42"/>
      <c r="Q85" s="43"/>
      <c r="R85" s="44"/>
      <c r="T85" s="53">
        <v>45199</v>
      </c>
      <c r="U85" s="54">
        <f t="shared" si="5"/>
        <v>0.6</v>
      </c>
      <c r="V85" s="55">
        <f t="shared" si="6"/>
        <v>410</v>
      </c>
      <c r="W85" s="55">
        <f t="shared" si="7"/>
        <v>246</v>
      </c>
    </row>
    <row r="86" spans="1:23" ht="17.25" customHeight="1" x14ac:dyDescent="0.25">
      <c r="A86" s="33" t="s">
        <v>2509</v>
      </c>
      <c r="B86" s="34">
        <v>44946</v>
      </c>
      <c r="C86" s="59">
        <v>44950</v>
      </c>
      <c r="D86" s="56" t="s">
        <v>718</v>
      </c>
      <c r="E86" s="35" t="s">
        <v>1691</v>
      </c>
      <c r="F86" s="35" t="s">
        <v>1692</v>
      </c>
      <c r="G86" s="40">
        <v>141625000</v>
      </c>
      <c r="H86" s="36">
        <v>45283</v>
      </c>
      <c r="I86" s="37" t="s">
        <v>228</v>
      </c>
      <c r="J86" s="38" t="s">
        <v>799</v>
      </c>
      <c r="K86" s="39">
        <v>0</v>
      </c>
      <c r="L86" s="57"/>
      <c r="M86" s="58"/>
      <c r="N86" s="52">
        <f t="shared" si="4"/>
        <v>141625000</v>
      </c>
      <c r="O86" s="41">
        <v>0.75</v>
      </c>
      <c r="P86" s="42"/>
      <c r="Q86" s="43"/>
      <c r="R86" s="44"/>
      <c r="T86" s="53">
        <v>45199</v>
      </c>
      <c r="U86" s="54">
        <f t="shared" si="5"/>
        <v>0.75</v>
      </c>
      <c r="V86" s="55">
        <f t="shared" si="6"/>
        <v>333</v>
      </c>
      <c r="W86" s="55">
        <f t="shared" si="7"/>
        <v>249</v>
      </c>
    </row>
    <row r="87" spans="1:23" ht="17.25" customHeight="1" x14ac:dyDescent="0.25">
      <c r="A87" s="33" t="s">
        <v>2510</v>
      </c>
      <c r="B87" s="34">
        <v>44946</v>
      </c>
      <c r="C87" s="59">
        <v>44950</v>
      </c>
      <c r="D87" s="56" t="s">
        <v>718</v>
      </c>
      <c r="E87" s="35" t="s">
        <v>266</v>
      </c>
      <c r="F87" s="35" t="s">
        <v>319</v>
      </c>
      <c r="G87" s="40">
        <v>62881500</v>
      </c>
      <c r="H87" s="36">
        <v>45283</v>
      </c>
      <c r="I87" s="37" t="s">
        <v>228</v>
      </c>
      <c r="J87" s="38" t="s">
        <v>800</v>
      </c>
      <c r="K87" s="39">
        <v>0</v>
      </c>
      <c r="L87" s="57"/>
      <c r="M87" s="58"/>
      <c r="N87" s="52">
        <f t="shared" si="4"/>
        <v>62881500</v>
      </c>
      <c r="O87" s="41">
        <v>0.75</v>
      </c>
      <c r="P87" s="42"/>
      <c r="Q87" s="43"/>
      <c r="R87" s="44"/>
      <c r="T87" s="53">
        <v>45199</v>
      </c>
      <c r="U87" s="54">
        <f t="shared" si="5"/>
        <v>0.75</v>
      </c>
      <c r="V87" s="55">
        <f t="shared" si="6"/>
        <v>333</v>
      </c>
      <c r="W87" s="55">
        <f t="shared" si="7"/>
        <v>249</v>
      </c>
    </row>
    <row r="88" spans="1:23" ht="17.25" customHeight="1" x14ac:dyDescent="0.25">
      <c r="A88" s="33" t="s">
        <v>2511</v>
      </c>
      <c r="B88" s="34">
        <v>44946</v>
      </c>
      <c r="C88" s="59">
        <v>44950</v>
      </c>
      <c r="D88" s="56" t="s">
        <v>718</v>
      </c>
      <c r="E88" s="35" t="s">
        <v>174</v>
      </c>
      <c r="F88" s="35" t="s">
        <v>68</v>
      </c>
      <c r="G88" s="40">
        <v>62881500</v>
      </c>
      <c r="H88" s="36">
        <v>45283</v>
      </c>
      <c r="I88" s="37" t="s">
        <v>228</v>
      </c>
      <c r="J88" s="38" t="s">
        <v>801</v>
      </c>
      <c r="K88" s="39">
        <v>0</v>
      </c>
      <c r="L88" s="57"/>
      <c r="M88" s="58"/>
      <c r="N88" s="52">
        <f t="shared" si="4"/>
        <v>62881500</v>
      </c>
      <c r="O88" s="41">
        <v>0.75</v>
      </c>
      <c r="P88" s="42"/>
      <c r="Q88" s="43"/>
      <c r="R88" s="44"/>
      <c r="T88" s="53">
        <v>45199</v>
      </c>
      <c r="U88" s="54">
        <f t="shared" si="5"/>
        <v>0.75</v>
      </c>
      <c r="V88" s="55">
        <f t="shared" si="6"/>
        <v>333</v>
      </c>
      <c r="W88" s="55">
        <f t="shared" si="7"/>
        <v>249</v>
      </c>
    </row>
    <row r="89" spans="1:23" ht="17.25" customHeight="1" x14ac:dyDescent="0.25">
      <c r="A89" s="33" t="s">
        <v>2512</v>
      </c>
      <c r="B89" s="34">
        <v>44946</v>
      </c>
      <c r="C89" s="59">
        <v>44951</v>
      </c>
      <c r="D89" s="56" t="s">
        <v>718</v>
      </c>
      <c r="E89" s="35" t="s">
        <v>224</v>
      </c>
      <c r="F89" s="35" t="s">
        <v>68</v>
      </c>
      <c r="G89" s="40">
        <v>62881500</v>
      </c>
      <c r="H89" s="36">
        <v>45284</v>
      </c>
      <c r="I89" s="37" t="s">
        <v>228</v>
      </c>
      <c r="J89" s="38" t="s">
        <v>802</v>
      </c>
      <c r="K89" s="39">
        <v>0</v>
      </c>
      <c r="L89" s="57"/>
      <c r="M89" s="58"/>
      <c r="N89" s="52">
        <f t="shared" si="4"/>
        <v>62881500</v>
      </c>
      <c r="O89" s="41">
        <v>0.74</v>
      </c>
      <c r="P89" s="42"/>
      <c r="Q89" s="43"/>
      <c r="R89" s="44"/>
      <c r="T89" s="53">
        <v>45199</v>
      </c>
      <c r="U89" s="54">
        <f t="shared" si="5"/>
        <v>0.74</v>
      </c>
      <c r="V89" s="55">
        <f t="shared" si="6"/>
        <v>333</v>
      </c>
      <c r="W89" s="55">
        <f t="shared" si="7"/>
        <v>248</v>
      </c>
    </row>
    <row r="90" spans="1:23" ht="17.25" customHeight="1" x14ac:dyDescent="0.25">
      <c r="A90" s="33" t="s">
        <v>2513</v>
      </c>
      <c r="B90" s="34">
        <v>44949</v>
      </c>
      <c r="C90" s="59">
        <v>44950</v>
      </c>
      <c r="D90" s="56" t="s">
        <v>718</v>
      </c>
      <c r="E90" s="35" t="s">
        <v>526</v>
      </c>
      <c r="F90" s="35" t="s">
        <v>1693</v>
      </c>
      <c r="G90" s="40">
        <v>62881500</v>
      </c>
      <c r="H90" s="36">
        <v>45283</v>
      </c>
      <c r="I90" s="37" t="s">
        <v>228</v>
      </c>
      <c r="J90" s="38" t="s">
        <v>803</v>
      </c>
      <c r="K90" s="39">
        <v>0</v>
      </c>
      <c r="L90" s="57"/>
      <c r="M90" s="58"/>
      <c r="N90" s="52">
        <f t="shared" si="4"/>
        <v>62881500</v>
      </c>
      <c r="O90" s="41">
        <v>0.75</v>
      </c>
      <c r="P90" s="42"/>
      <c r="Q90" s="43"/>
      <c r="R90" s="44"/>
      <c r="T90" s="53">
        <v>45199</v>
      </c>
      <c r="U90" s="54">
        <f t="shared" si="5"/>
        <v>0.75</v>
      </c>
      <c r="V90" s="55">
        <f t="shared" si="6"/>
        <v>333</v>
      </c>
      <c r="W90" s="55">
        <f t="shared" si="7"/>
        <v>249</v>
      </c>
    </row>
    <row r="91" spans="1:23" ht="17.25" customHeight="1" x14ac:dyDescent="0.25">
      <c r="A91" s="33" t="s">
        <v>2514</v>
      </c>
      <c r="B91" s="34">
        <v>44946</v>
      </c>
      <c r="C91" s="59">
        <v>44951</v>
      </c>
      <c r="D91" s="56" t="s">
        <v>718</v>
      </c>
      <c r="E91" s="35" t="s">
        <v>646</v>
      </c>
      <c r="F91" s="35" t="s">
        <v>68</v>
      </c>
      <c r="G91" s="40">
        <v>62881500</v>
      </c>
      <c r="H91" s="36">
        <v>45284</v>
      </c>
      <c r="I91" s="37" t="s">
        <v>228</v>
      </c>
      <c r="J91" s="38" t="s">
        <v>804</v>
      </c>
      <c r="K91" s="39">
        <v>0</v>
      </c>
      <c r="L91" s="57"/>
      <c r="M91" s="58"/>
      <c r="N91" s="52">
        <f t="shared" si="4"/>
        <v>62881500</v>
      </c>
      <c r="O91" s="41">
        <v>0.74</v>
      </c>
      <c r="P91" s="42"/>
      <c r="Q91" s="43"/>
      <c r="R91" s="44"/>
      <c r="T91" s="53">
        <v>45199</v>
      </c>
      <c r="U91" s="54">
        <f t="shared" si="5"/>
        <v>0.74</v>
      </c>
      <c r="V91" s="55">
        <f t="shared" si="6"/>
        <v>333</v>
      </c>
      <c r="W91" s="55">
        <f t="shared" si="7"/>
        <v>248</v>
      </c>
    </row>
    <row r="92" spans="1:23" ht="17.25" customHeight="1" x14ac:dyDescent="0.25">
      <c r="A92" s="33" t="s">
        <v>2515</v>
      </c>
      <c r="B92" s="34">
        <v>44946</v>
      </c>
      <c r="C92" s="59">
        <v>44950</v>
      </c>
      <c r="D92" s="56" t="s">
        <v>718</v>
      </c>
      <c r="E92" s="35" t="s">
        <v>176</v>
      </c>
      <c r="F92" s="35" t="s">
        <v>68</v>
      </c>
      <c r="G92" s="40">
        <v>62881500</v>
      </c>
      <c r="H92" s="36">
        <v>45283</v>
      </c>
      <c r="I92" s="37" t="s">
        <v>228</v>
      </c>
      <c r="J92" s="38" t="s">
        <v>805</v>
      </c>
      <c r="K92" s="39">
        <v>0</v>
      </c>
      <c r="L92" s="57"/>
      <c r="M92" s="58"/>
      <c r="N92" s="52">
        <f t="shared" si="4"/>
        <v>62881500</v>
      </c>
      <c r="O92" s="41">
        <v>0.75</v>
      </c>
      <c r="P92" s="42"/>
      <c r="Q92" s="43"/>
      <c r="R92" s="44"/>
      <c r="T92" s="53">
        <v>45199</v>
      </c>
      <c r="U92" s="54">
        <f t="shared" si="5"/>
        <v>0.75</v>
      </c>
      <c r="V92" s="55">
        <f t="shared" si="6"/>
        <v>333</v>
      </c>
      <c r="W92" s="55">
        <f t="shared" si="7"/>
        <v>249</v>
      </c>
    </row>
    <row r="93" spans="1:23" ht="17.25" customHeight="1" x14ac:dyDescent="0.25">
      <c r="A93" s="33" t="s">
        <v>2516</v>
      </c>
      <c r="B93" s="34">
        <v>44946</v>
      </c>
      <c r="C93" s="59">
        <v>44950</v>
      </c>
      <c r="D93" s="56" t="s">
        <v>718</v>
      </c>
      <c r="E93" s="35" t="s">
        <v>1694</v>
      </c>
      <c r="F93" s="35" t="s">
        <v>1695</v>
      </c>
      <c r="G93" s="40">
        <v>77610500</v>
      </c>
      <c r="H93" s="36">
        <v>45283</v>
      </c>
      <c r="I93" s="37" t="s">
        <v>228</v>
      </c>
      <c r="J93" s="38" t="s">
        <v>806</v>
      </c>
      <c r="K93" s="39">
        <v>0</v>
      </c>
      <c r="L93" s="57"/>
      <c r="M93" s="58"/>
      <c r="N93" s="52">
        <f t="shared" si="4"/>
        <v>77610500</v>
      </c>
      <c r="O93" s="41">
        <v>0.75</v>
      </c>
      <c r="P93" s="42"/>
      <c r="Q93" s="43"/>
      <c r="R93" s="44"/>
      <c r="T93" s="53">
        <v>45199</v>
      </c>
      <c r="U93" s="54">
        <f t="shared" si="5"/>
        <v>0.75</v>
      </c>
      <c r="V93" s="55">
        <f t="shared" si="6"/>
        <v>333</v>
      </c>
      <c r="W93" s="55">
        <f t="shared" si="7"/>
        <v>249</v>
      </c>
    </row>
    <row r="94" spans="1:23" ht="17.25" customHeight="1" x14ac:dyDescent="0.25">
      <c r="A94" s="33" t="s">
        <v>2517</v>
      </c>
      <c r="B94" s="34">
        <v>44949</v>
      </c>
      <c r="C94" s="59">
        <v>44951</v>
      </c>
      <c r="D94" s="56" t="s">
        <v>718</v>
      </c>
      <c r="E94" s="35" t="s">
        <v>48</v>
      </c>
      <c r="F94" s="35" t="s">
        <v>1696</v>
      </c>
      <c r="G94" s="40">
        <v>62881500</v>
      </c>
      <c r="H94" s="36">
        <v>45284</v>
      </c>
      <c r="I94" s="37" t="s">
        <v>228</v>
      </c>
      <c r="J94" s="38" t="s">
        <v>807</v>
      </c>
      <c r="K94" s="39">
        <v>0</v>
      </c>
      <c r="L94" s="57"/>
      <c r="M94" s="58"/>
      <c r="N94" s="52">
        <f t="shared" si="4"/>
        <v>62881500</v>
      </c>
      <c r="O94" s="41">
        <v>0.74</v>
      </c>
      <c r="P94" s="42"/>
      <c r="Q94" s="43"/>
      <c r="R94" s="44"/>
      <c r="T94" s="53">
        <v>45199</v>
      </c>
      <c r="U94" s="54">
        <f t="shared" si="5"/>
        <v>0.74</v>
      </c>
      <c r="V94" s="55">
        <f t="shared" si="6"/>
        <v>333</v>
      </c>
      <c r="W94" s="55">
        <f t="shared" si="7"/>
        <v>248</v>
      </c>
    </row>
    <row r="95" spans="1:23" ht="17.25" customHeight="1" x14ac:dyDescent="0.25">
      <c r="A95" s="33" t="s">
        <v>2518</v>
      </c>
      <c r="B95" s="34">
        <v>44946</v>
      </c>
      <c r="C95" s="59">
        <v>44950</v>
      </c>
      <c r="D95" s="56" t="s">
        <v>718</v>
      </c>
      <c r="E95" s="35" t="s">
        <v>1697</v>
      </c>
      <c r="F95" s="35" t="s">
        <v>411</v>
      </c>
      <c r="G95" s="40">
        <v>96305000</v>
      </c>
      <c r="H95" s="36">
        <v>45283</v>
      </c>
      <c r="I95" s="37" t="s">
        <v>228</v>
      </c>
      <c r="J95" s="38" t="s">
        <v>808</v>
      </c>
      <c r="K95" s="39">
        <v>0</v>
      </c>
      <c r="L95" s="57"/>
      <c r="M95" s="58"/>
      <c r="N95" s="52">
        <f t="shared" si="4"/>
        <v>96305000</v>
      </c>
      <c r="O95" s="41">
        <v>0.75</v>
      </c>
      <c r="P95" s="42"/>
      <c r="Q95" s="43"/>
      <c r="R95" s="44"/>
      <c r="T95" s="53">
        <v>45199</v>
      </c>
      <c r="U95" s="54">
        <f t="shared" si="5"/>
        <v>0.75</v>
      </c>
      <c r="V95" s="55">
        <f t="shared" si="6"/>
        <v>333</v>
      </c>
      <c r="W95" s="55">
        <f t="shared" si="7"/>
        <v>249</v>
      </c>
    </row>
    <row r="96" spans="1:23" ht="17.25" customHeight="1" x14ac:dyDescent="0.25">
      <c r="A96" s="33" t="s">
        <v>2519</v>
      </c>
      <c r="B96" s="34">
        <v>44946</v>
      </c>
      <c r="C96" s="59">
        <v>44950</v>
      </c>
      <c r="D96" s="56" t="s">
        <v>718</v>
      </c>
      <c r="E96" s="35" t="s">
        <v>1698</v>
      </c>
      <c r="F96" s="35" t="s">
        <v>417</v>
      </c>
      <c r="G96" s="40">
        <v>71379000</v>
      </c>
      <c r="H96" s="36">
        <v>45283</v>
      </c>
      <c r="I96" s="37" t="s">
        <v>228</v>
      </c>
      <c r="J96" s="38" t="s">
        <v>809</v>
      </c>
      <c r="K96" s="39">
        <v>0</v>
      </c>
      <c r="L96" s="57"/>
      <c r="M96" s="58"/>
      <c r="N96" s="52">
        <f t="shared" si="4"/>
        <v>71379000</v>
      </c>
      <c r="O96" s="41">
        <v>0.75</v>
      </c>
      <c r="P96" s="42"/>
      <c r="Q96" s="43"/>
      <c r="R96" s="44"/>
      <c r="T96" s="53">
        <v>45199</v>
      </c>
      <c r="U96" s="54">
        <f t="shared" si="5"/>
        <v>0.75</v>
      </c>
      <c r="V96" s="55">
        <f t="shared" si="6"/>
        <v>333</v>
      </c>
      <c r="W96" s="55">
        <f t="shared" si="7"/>
        <v>249</v>
      </c>
    </row>
    <row r="97" spans="1:23" ht="17.25" customHeight="1" x14ac:dyDescent="0.25">
      <c r="A97" s="33" t="s">
        <v>2520</v>
      </c>
      <c r="B97" s="34">
        <v>44946</v>
      </c>
      <c r="C97" s="59">
        <v>44950</v>
      </c>
      <c r="D97" s="56" t="s">
        <v>718</v>
      </c>
      <c r="E97" s="35" t="s">
        <v>1699</v>
      </c>
      <c r="F97" s="35" t="s">
        <v>298</v>
      </c>
      <c r="G97" s="40">
        <v>71379000</v>
      </c>
      <c r="H97" s="36">
        <v>45283</v>
      </c>
      <c r="I97" s="37" t="s">
        <v>228</v>
      </c>
      <c r="J97" s="38" t="s">
        <v>810</v>
      </c>
      <c r="K97" s="39">
        <v>0</v>
      </c>
      <c r="L97" s="57"/>
      <c r="M97" s="58"/>
      <c r="N97" s="52">
        <f t="shared" si="4"/>
        <v>71379000</v>
      </c>
      <c r="O97" s="41">
        <v>0.75</v>
      </c>
      <c r="P97" s="42"/>
      <c r="Q97" s="43"/>
      <c r="R97" s="44"/>
      <c r="T97" s="53">
        <v>45199</v>
      </c>
      <c r="U97" s="54">
        <f t="shared" si="5"/>
        <v>0.75</v>
      </c>
      <c r="V97" s="55">
        <f t="shared" si="6"/>
        <v>333</v>
      </c>
      <c r="W97" s="55">
        <f t="shared" si="7"/>
        <v>249</v>
      </c>
    </row>
    <row r="98" spans="1:23" ht="17.25" customHeight="1" x14ac:dyDescent="0.25">
      <c r="A98" s="33" t="s">
        <v>2521</v>
      </c>
      <c r="B98" s="34">
        <v>44946</v>
      </c>
      <c r="C98" s="59">
        <v>44950</v>
      </c>
      <c r="D98" s="56" t="s">
        <v>718</v>
      </c>
      <c r="E98" s="35" t="s">
        <v>1700</v>
      </c>
      <c r="F98" s="35" t="s">
        <v>1701</v>
      </c>
      <c r="G98" s="40">
        <v>69525000</v>
      </c>
      <c r="H98" s="36">
        <v>45222</v>
      </c>
      <c r="I98" s="37" t="s">
        <v>228</v>
      </c>
      <c r="J98" s="38" t="s">
        <v>811</v>
      </c>
      <c r="K98" s="39">
        <v>0</v>
      </c>
      <c r="L98" s="57"/>
      <c r="M98" s="58"/>
      <c r="N98" s="52">
        <f t="shared" si="4"/>
        <v>69525000</v>
      </c>
      <c r="O98" s="41">
        <v>0.92</v>
      </c>
      <c r="P98" s="42"/>
      <c r="Q98" s="43"/>
      <c r="R98" s="44"/>
      <c r="T98" s="53">
        <v>45199</v>
      </c>
      <c r="U98" s="54">
        <f t="shared" si="5"/>
        <v>0.92</v>
      </c>
      <c r="V98" s="55">
        <f t="shared" si="6"/>
        <v>272</v>
      </c>
      <c r="W98" s="55">
        <f t="shared" si="7"/>
        <v>249</v>
      </c>
    </row>
    <row r="99" spans="1:23" ht="17.25" customHeight="1" x14ac:dyDescent="0.25">
      <c r="A99" s="33" t="s">
        <v>2522</v>
      </c>
      <c r="B99" s="34">
        <v>44946</v>
      </c>
      <c r="C99" s="59">
        <v>44949</v>
      </c>
      <c r="D99" s="56" t="s">
        <v>718</v>
      </c>
      <c r="E99" s="35" t="s">
        <v>3936</v>
      </c>
      <c r="F99" s="35" t="s">
        <v>1702</v>
      </c>
      <c r="G99" s="40">
        <v>53600000</v>
      </c>
      <c r="H99" s="36">
        <v>45290</v>
      </c>
      <c r="I99" s="37" t="s">
        <v>228</v>
      </c>
      <c r="J99" s="38" t="s">
        <v>812</v>
      </c>
      <c r="K99" s="39">
        <v>1</v>
      </c>
      <c r="L99" s="57">
        <v>21886667</v>
      </c>
      <c r="M99" s="58"/>
      <c r="N99" s="52">
        <f t="shared" si="4"/>
        <v>75486667</v>
      </c>
      <c r="O99" s="41">
        <v>0.73</v>
      </c>
      <c r="P99" s="42"/>
      <c r="Q99" s="43"/>
      <c r="R99" s="44"/>
      <c r="T99" s="53">
        <v>45199</v>
      </c>
      <c r="U99" s="54">
        <f t="shared" si="5"/>
        <v>0.73</v>
      </c>
      <c r="V99" s="55">
        <f t="shared" si="6"/>
        <v>341</v>
      </c>
      <c r="W99" s="55">
        <f t="shared" si="7"/>
        <v>250</v>
      </c>
    </row>
    <row r="100" spans="1:23" ht="17.25" customHeight="1" x14ac:dyDescent="0.25">
      <c r="A100" s="33" t="s">
        <v>2523</v>
      </c>
      <c r="B100" s="34">
        <v>44946</v>
      </c>
      <c r="C100" s="59">
        <v>44950</v>
      </c>
      <c r="D100" s="56" t="s">
        <v>718</v>
      </c>
      <c r="E100" s="35" t="s">
        <v>88</v>
      </c>
      <c r="F100" s="35" t="s">
        <v>1703</v>
      </c>
      <c r="G100" s="40">
        <v>96305000</v>
      </c>
      <c r="H100" s="36">
        <v>45283</v>
      </c>
      <c r="I100" s="37" t="s">
        <v>228</v>
      </c>
      <c r="J100" s="38" t="s">
        <v>813</v>
      </c>
      <c r="K100" s="39">
        <v>0</v>
      </c>
      <c r="L100" s="57"/>
      <c r="M100" s="58"/>
      <c r="N100" s="52">
        <f t="shared" si="4"/>
        <v>96305000</v>
      </c>
      <c r="O100" s="41">
        <v>0.75</v>
      </c>
      <c r="P100" s="42"/>
      <c r="Q100" s="43"/>
      <c r="R100" s="44"/>
      <c r="T100" s="53">
        <v>45199</v>
      </c>
      <c r="U100" s="54">
        <f t="shared" si="5"/>
        <v>0.75</v>
      </c>
      <c r="V100" s="55">
        <f t="shared" si="6"/>
        <v>333</v>
      </c>
      <c r="W100" s="55">
        <f t="shared" si="7"/>
        <v>249</v>
      </c>
    </row>
    <row r="101" spans="1:23" ht="17.25" customHeight="1" x14ac:dyDescent="0.25">
      <c r="A101" s="33" t="s">
        <v>2524</v>
      </c>
      <c r="B101" s="34">
        <v>44946</v>
      </c>
      <c r="C101" s="59">
        <v>44950</v>
      </c>
      <c r="D101" s="56" t="s">
        <v>718</v>
      </c>
      <c r="E101" s="35" t="s">
        <v>191</v>
      </c>
      <c r="F101" s="35" t="s">
        <v>190</v>
      </c>
      <c r="G101" s="40">
        <v>62881500</v>
      </c>
      <c r="H101" s="36">
        <v>45283</v>
      </c>
      <c r="I101" s="37" t="s">
        <v>228</v>
      </c>
      <c r="J101" s="38" t="s">
        <v>814</v>
      </c>
      <c r="K101" s="39">
        <v>0</v>
      </c>
      <c r="L101" s="57"/>
      <c r="M101" s="58"/>
      <c r="N101" s="52">
        <f t="shared" si="4"/>
        <v>62881500</v>
      </c>
      <c r="O101" s="41">
        <v>0.75</v>
      </c>
      <c r="P101" s="42"/>
      <c r="Q101" s="43"/>
      <c r="R101" s="44"/>
      <c r="T101" s="53">
        <v>45199</v>
      </c>
      <c r="U101" s="54">
        <f t="shared" si="5"/>
        <v>0.75</v>
      </c>
      <c r="V101" s="55">
        <f t="shared" si="6"/>
        <v>333</v>
      </c>
      <c r="W101" s="55">
        <f t="shared" si="7"/>
        <v>249</v>
      </c>
    </row>
    <row r="102" spans="1:23" ht="17.25" customHeight="1" x14ac:dyDescent="0.25">
      <c r="A102" s="33" t="s">
        <v>2525</v>
      </c>
      <c r="B102" s="34">
        <v>44946</v>
      </c>
      <c r="C102" s="59">
        <v>44952</v>
      </c>
      <c r="D102" s="56" t="s">
        <v>718</v>
      </c>
      <c r="E102" s="35" t="s">
        <v>345</v>
      </c>
      <c r="F102" s="35" t="s">
        <v>1704</v>
      </c>
      <c r="G102" s="40">
        <v>58300000</v>
      </c>
      <c r="H102" s="36">
        <v>45285</v>
      </c>
      <c r="I102" s="37" t="s">
        <v>228</v>
      </c>
      <c r="J102" s="38" t="s">
        <v>815</v>
      </c>
      <c r="K102" s="39">
        <v>0</v>
      </c>
      <c r="L102" s="57"/>
      <c r="M102" s="58"/>
      <c r="N102" s="52">
        <f t="shared" si="4"/>
        <v>58300000</v>
      </c>
      <c r="O102" s="41">
        <v>0.74</v>
      </c>
      <c r="P102" s="42"/>
      <c r="Q102" s="43"/>
      <c r="R102" s="44"/>
      <c r="T102" s="53">
        <v>45199</v>
      </c>
      <c r="U102" s="54">
        <f t="shared" si="5"/>
        <v>0.74</v>
      </c>
      <c r="V102" s="55">
        <f t="shared" si="6"/>
        <v>333</v>
      </c>
      <c r="W102" s="55">
        <f t="shared" si="7"/>
        <v>247</v>
      </c>
    </row>
    <row r="103" spans="1:23" ht="17.25" customHeight="1" x14ac:dyDescent="0.25">
      <c r="A103" s="33" t="s">
        <v>2526</v>
      </c>
      <c r="B103" s="34">
        <v>44946</v>
      </c>
      <c r="C103" s="59">
        <v>44950</v>
      </c>
      <c r="D103" s="56" t="s">
        <v>718</v>
      </c>
      <c r="E103" s="35" t="s">
        <v>520</v>
      </c>
      <c r="F103" s="35" t="s">
        <v>1705</v>
      </c>
      <c r="G103" s="40">
        <v>80300000</v>
      </c>
      <c r="H103" s="36">
        <v>45299</v>
      </c>
      <c r="I103" s="37" t="s">
        <v>228</v>
      </c>
      <c r="J103" s="38" t="s">
        <v>816</v>
      </c>
      <c r="K103" s="39">
        <v>0</v>
      </c>
      <c r="L103" s="57"/>
      <c r="M103" s="58"/>
      <c r="N103" s="52">
        <f t="shared" si="4"/>
        <v>80300000</v>
      </c>
      <c r="O103" s="41">
        <v>0.71</v>
      </c>
      <c r="P103" s="42"/>
      <c r="Q103" s="43"/>
      <c r="R103" s="44"/>
      <c r="T103" s="53">
        <v>45199</v>
      </c>
      <c r="U103" s="54">
        <f t="shared" si="5"/>
        <v>0.71</v>
      </c>
      <c r="V103" s="55">
        <f t="shared" si="6"/>
        <v>349</v>
      </c>
      <c r="W103" s="55">
        <f t="shared" si="7"/>
        <v>249</v>
      </c>
    </row>
    <row r="104" spans="1:23" ht="17.25" customHeight="1" x14ac:dyDescent="0.25">
      <c r="A104" s="33" t="s">
        <v>2527</v>
      </c>
      <c r="B104" s="34">
        <v>44949</v>
      </c>
      <c r="C104" s="59">
        <v>44952</v>
      </c>
      <c r="D104" s="56" t="s">
        <v>718</v>
      </c>
      <c r="E104" s="35" t="s">
        <v>124</v>
      </c>
      <c r="F104" s="35" t="s">
        <v>1706</v>
      </c>
      <c r="G104" s="40">
        <v>80300000</v>
      </c>
      <c r="H104" s="36">
        <v>45285</v>
      </c>
      <c r="I104" s="37" t="s">
        <v>228</v>
      </c>
      <c r="J104" s="38" t="s">
        <v>817</v>
      </c>
      <c r="K104" s="39">
        <v>0</v>
      </c>
      <c r="L104" s="57"/>
      <c r="M104" s="58"/>
      <c r="N104" s="52">
        <f t="shared" si="4"/>
        <v>80300000</v>
      </c>
      <c r="O104" s="41">
        <v>0.74</v>
      </c>
      <c r="P104" s="42"/>
      <c r="Q104" s="43"/>
      <c r="R104" s="44"/>
      <c r="T104" s="53">
        <v>45199</v>
      </c>
      <c r="U104" s="54">
        <f t="shared" si="5"/>
        <v>0.74</v>
      </c>
      <c r="V104" s="55">
        <f t="shared" si="6"/>
        <v>333</v>
      </c>
      <c r="W104" s="55">
        <f t="shared" si="7"/>
        <v>247</v>
      </c>
    </row>
    <row r="105" spans="1:23" ht="17.25" customHeight="1" x14ac:dyDescent="0.25">
      <c r="A105" s="33" t="s">
        <v>2528</v>
      </c>
      <c r="B105" s="34">
        <v>44946</v>
      </c>
      <c r="C105" s="59">
        <v>44950</v>
      </c>
      <c r="D105" s="56" t="s">
        <v>718</v>
      </c>
      <c r="E105" s="35" t="s">
        <v>1707</v>
      </c>
      <c r="F105" s="35" t="s">
        <v>190</v>
      </c>
      <c r="G105" s="40">
        <v>62881500</v>
      </c>
      <c r="H105" s="36">
        <v>45283</v>
      </c>
      <c r="I105" s="37" t="s">
        <v>228</v>
      </c>
      <c r="J105" s="38" t="s">
        <v>818</v>
      </c>
      <c r="K105" s="39">
        <v>0</v>
      </c>
      <c r="L105" s="57"/>
      <c r="M105" s="58"/>
      <c r="N105" s="52">
        <f t="shared" si="4"/>
        <v>62881500</v>
      </c>
      <c r="O105" s="41">
        <v>0.75</v>
      </c>
      <c r="P105" s="42"/>
      <c r="Q105" s="43"/>
      <c r="R105" s="44"/>
      <c r="T105" s="53">
        <v>45199</v>
      </c>
      <c r="U105" s="54">
        <f t="shared" si="5"/>
        <v>0.75</v>
      </c>
      <c r="V105" s="55">
        <f t="shared" si="6"/>
        <v>333</v>
      </c>
      <c r="W105" s="55">
        <f t="shared" si="7"/>
        <v>249</v>
      </c>
    </row>
    <row r="106" spans="1:23" ht="17.25" customHeight="1" x14ac:dyDescent="0.25">
      <c r="A106" s="33" t="s">
        <v>2529</v>
      </c>
      <c r="B106" s="34">
        <v>44946</v>
      </c>
      <c r="C106" s="59">
        <v>44950</v>
      </c>
      <c r="D106" s="56" t="s">
        <v>718</v>
      </c>
      <c r="E106" s="35" t="s">
        <v>267</v>
      </c>
      <c r="F106" s="35" t="s">
        <v>1708</v>
      </c>
      <c r="G106" s="40">
        <v>62881500</v>
      </c>
      <c r="H106" s="36">
        <v>45283</v>
      </c>
      <c r="I106" s="37" t="s">
        <v>228</v>
      </c>
      <c r="J106" s="38" t="s">
        <v>819</v>
      </c>
      <c r="K106" s="39">
        <v>0</v>
      </c>
      <c r="L106" s="57"/>
      <c r="M106" s="58"/>
      <c r="N106" s="52">
        <f t="shared" si="4"/>
        <v>62881500</v>
      </c>
      <c r="O106" s="41">
        <v>0.75</v>
      </c>
      <c r="P106" s="42"/>
      <c r="Q106" s="43"/>
      <c r="R106" s="44"/>
      <c r="T106" s="53">
        <v>45199</v>
      </c>
      <c r="U106" s="54">
        <f t="shared" si="5"/>
        <v>0.75</v>
      </c>
      <c r="V106" s="55">
        <f t="shared" si="6"/>
        <v>333</v>
      </c>
      <c r="W106" s="55">
        <f t="shared" si="7"/>
        <v>249</v>
      </c>
    </row>
    <row r="107" spans="1:23" ht="17.25" customHeight="1" x14ac:dyDescent="0.25">
      <c r="A107" s="33" t="s">
        <v>2530</v>
      </c>
      <c r="B107" s="34">
        <v>44950</v>
      </c>
      <c r="C107" s="59">
        <v>44952</v>
      </c>
      <c r="D107" s="56" t="s">
        <v>718</v>
      </c>
      <c r="E107" s="35" t="s">
        <v>655</v>
      </c>
      <c r="F107" s="35" t="s">
        <v>1709</v>
      </c>
      <c r="G107" s="40">
        <v>62881500</v>
      </c>
      <c r="H107" s="36">
        <v>45285</v>
      </c>
      <c r="I107" s="37" t="s">
        <v>228</v>
      </c>
      <c r="J107" s="38" t="s">
        <v>820</v>
      </c>
      <c r="K107" s="39">
        <v>0</v>
      </c>
      <c r="L107" s="57"/>
      <c r="M107" s="58"/>
      <c r="N107" s="52">
        <f t="shared" si="4"/>
        <v>62881500</v>
      </c>
      <c r="O107" s="41">
        <v>0.74</v>
      </c>
      <c r="P107" s="42"/>
      <c r="Q107" s="43"/>
      <c r="R107" s="44"/>
      <c r="T107" s="53">
        <v>45199</v>
      </c>
      <c r="U107" s="54">
        <f t="shared" si="5"/>
        <v>0.74</v>
      </c>
      <c r="V107" s="55">
        <f t="shared" si="6"/>
        <v>333</v>
      </c>
      <c r="W107" s="55">
        <f t="shared" si="7"/>
        <v>247</v>
      </c>
    </row>
    <row r="108" spans="1:23" ht="17.25" customHeight="1" x14ac:dyDescent="0.25">
      <c r="A108" s="33" t="s">
        <v>2531</v>
      </c>
      <c r="B108" s="34">
        <v>44949</v>
      </c>
      <c r="C108" s="59">
        <v>44951</v>
      </c>
      <c r="D108" s="56" t="s">
        <v>718</v>
      </c>
      <c r="E108" s="35" t="s">
        <v>81</v>
      </c>
      <c r="F108" s="35" t="s">
        <v>80</v>
      </c>
      <c r="G108" s="40">
        <v>94039000</v>
      </c>
      <c r="H108" s="36">
        <v>45284</v>
      </c>
      <c r="I108" s="37" t="s">
        <v>228</v>
      </c>
      <c r="J108" s="38" t="s">
        <v>821</v>
      </c>
      <c r="K108" s="39">
        <v>0</v>
      </c>
      <c r="L108" s="57"/>
      <c r="M108" s="58"/>
      <c r="N108" s="52">
        <f t="shared" si="4"/>
        <v>94039000</v>
      </c>
      <c r="O108" s="41">
        <v>0.74</v>
      </c>
      <c r="P108" s="42"/>
      <c r="Q108" s="43"/>
      <c r="R108" s="44"/>
      <c r="T108" s="53">
        <v>45199</v>
      </c>
      <c r="U108" s="54">
        <f t="shared" si="5"/>
        <v>0.74</v>
      </c>
      <c r="V108" s="55">
        <f t="shared" si="6"/>
        <v>333</v>
      </c>
      <c r="W108" s="55">
        <f t="shared" si="7"/>
        <v>248</v>
      </c>
    </row>
    <row r="109" spans="1:23" ht="17.25" customHeight="1" x14ac:dyDescent="0.25">
      <c r="A109" s="33" t="s">
        <v>2532</v>
      </c>
      <c r="B109" s="34">
        <v>44949</v>
      </c>
      <c r="C109" s="59">
        <v>44951</v>
      </c>
      <c r="D109" s="56" t="s">
        <v>719</v>
      </c>
      <c r="E109" s="35" t="s">
        <v>213</v>
      </c>
      <c r="F109" s="35" t="s">
        <v>1632</v>
      </c>
      <c r="G109" s="40">
        <v>27000000</v>
      </c>
      <c r="H109" s="36">
        <v>45223</v>
      </c>
      <c r="I109" s="37" t="s">
        <v>228</v>
      </c>
      <c r="J109" s="38" t="s">
        <v>822</v>
      </c>
      <c r="K109" s="39">
        <v>0</v>
      </c>
      <c r="L109" s="57"/>
      <c r="M109" s="58"/>
      <c r="N109" s="52">
        <f t="shared" si="4"/>
        <v>27000000</v>
      </c>
      <c r="O109" s="41">
        <v>0.91</v>
      </c>
      <c r="P109" s="42"/>
      <c r="Q109" s="43"/>
      <c r="R109" s="44"/>
      <c r="T109" s="53">
        <v>45199</v>
      </c>
      <c r="U109" s="54">
        <f t="shared" si="5"/>
        <v>0.91</v>
      </c>
      <c r="V109" s="55">
        <f t="shared" si="6"/>
        <v>272</v>
      </c>
      <c r="W109" s="55">
        <f t="shared" si="7"/>
        <v>248</v>
      </c>
    </row>
    <row r="110" spans="1:23" ht="17.25" customHeight="1" x14ac:dyDescent="0.25">
      <c r="A110" s="33" t="s">
        <v>2533</v>
      </c>
      <c r="B110" s="34">
        <v>44949</v>
      </c>
      <c r="C110" s="59">
        <v>44950</v>
      </c>
      <c r="D110" s="56" t="s">
        <v>718</v>
      </c>
      <c r="E110" s="35" t="s">
        <v>21</v>
      </c>
      <c r="F110" s="35" t="s">
        <v>1710</v>
      </c>
      <c r="G110" s="40">
        <v>92400000</v>
      </c>
      <c r="H110" s="36">
        <v>45253</v>
      </c>
      <c r="I110" s="37" t="s">
        <v>228</v>
      </c>
      <c r="J110" s="38" t="s">
        <v>823</v>
      </c>
      <c r="K110" s="39">
        <v>0</v>
      </c>
      <c r="L110" s="57"/>
      <c r="M110" s="58"/>
      <c r="N110" s="52">
        <f t="shared" si="4"/>
        <v>92400000</v>
      </c>
      <c r="O110" s="41">
        <v>0.82</v>
      </c>
      <c r="P110" s="42"/>
      <c r="Q110" s="43"/>
      <c r="R110" s="44"/>
      <c r="T110" s="53">
        <v>45199</v>
      </c>
      <c r="U110" s="54">
        <f t="shared" si="5"/>
        <v>0.82</v>
      </c>
      <c r="V110" s="55">
        <f t="shared" si="6"/>
        <v>303</v>
      </c>
      <c r="W110" s="55">
        <f t="shared" si="7"/>
        <v>249</v>
      </c>
    </row>
    <row r="111" spans="1:23" ht="17.25" customHeight="1" x14ac:dyDescent="0.25">
      <c r="A111" s="33" t="s">
        <v>2534</v>
      </c>
      <c r="B111" s="34">
        <v>44950</v>
      </c>
      <c r="C111" s="59">
        <v>44951</v>
      </c>
      <c r="D111" s="56" t="s">
        <v>718</v>
      </c>
      <c r="E111" s="35" t="s">
        <v>435</v>
      </c>
      <c r="F111" s="35" t="s">
        <v>1711</v>
      </c>
      <c r="G111" s="40">
        <v>63495000</v>
      </c>
      <c r="H111" s="36">
        <v>45223</v>
      </c>
      <c r="I111" s="37" t="s">
        <v>228</v>
      </c>
      <c r="J111" s="38" t="s">
        <v>824</v>
      </c>
      <c r="K111" s="39">
        <v>0</v>
      </c>
      <c r="L111" s="57"/>
      <c r="M111" s="58"/>
      <c r="N111" s="52">
        <f t="shared" si="4"/>
        <v>63495000</v>
      </c>
      <c r="O111" s="41">
        <v>0.91</v>
      </c>
      <c r="P111" s="42"/>
      <c r="Q111" s="43"/>
      <c r="R111" s="44"/>
      <c r="T111" s="53">
        <v>45199</v>
      </c>
      <c r="U111" s="54">
        <f t="shared" si="5"/>
        <v>0.91</v>
      </c>
      <c r="V111" s="55">
        <f t="shared" si="6"/>
        <v>272</v>
      </c>
      <c r="W111" s="55">
        <f t="shared" si="7"/>
        <v>248</v>
      </c>
    </row>
    <row r="112" spans="1:23" ht="17.25" customHeight="1" x14ac:dyDescent="0.25">
      <c r="A112" s="33" t="s">
        <v>2535</v>
      </c>
      <c r="B112" s="34">
        <v>44950</v>
      </c>
      <c r="C112" s="59">
        <v>44951</v>
      </c>
      <c r="D112" s="56" t="s">
        <v>718</v>
      </c>
      <c r="E112" s="35" t="s">
        <v>55</v>
      </c>
      <c r="F112" s="35" t="s">
        <v>1712</v>
      </c>
      <c r="G112" s="40">
        <v>63495000</v>
      </c>
      <c r="H112" s="36">
        <v>45223</v>
      </c>
      <c r="I112" s="37" t="s">
        <v>228</v>
      </c>
      <c r="J112" s="38" t="s">
        <v>825</v>
      </c>
      <c r="K112" s="39">
        <v>0</v>
      </c>
      <c r="L112" s="57"/>
      <c r="M112" s="58"/>
      <c r="N112" s="52">
        <f t="shared" si="4"/>
        <v>63495000</v>
      </c>
      <c r="O112" s="41">
        <v>0.91</v>
      </c>
      <c r="P112" s="42"/>
      <c r="Q112" s="43"/>
      <c r="R112" s="44"/>
      <c r="T112" s="53">
        <v>45199</v>
      </c>
      <c r="U112" s="54">
        <f t="shared" si="5"/>
        <v>0.91</v>
      </c>
      <c r="V112" s="55">
        <f t="shared" si="6"/>
        <v>272</v>
      </c>
      <c r="W112" s="55">
        <f t="shared" si="7"/>
        <v>248</v>
      </c>
    </row>
    <row r="113" spans="1:23" ht="17.25" customHeight="1" x14ac:dyDescent="0.25">
      <c r="A113" s="33" t="s">
        <v>2536</v>
      </c>
      <c r="B113" s="34">
        <v>44949</v>
      </c>
      <c r="C113" s="59">
        <v>44951</v>
      </c>
      <c r="D113" s="56" t="s">
        <v>718</v>
      </c>
      <c r="E113" s="35" t="s">
        <v>134</v>
      </c>
      <c r="F113" s="35" t="s">
        <v>1713</v>
      </c>
      <c r="G113" s="40">
        <v>50058000</v>
      </c>
      <c r="H113" s="36">
        <v>45223</v>
      </c>
      <c r="I113" s="37" t="s">
        <v>228</v>
      </c>
      <c r="J113" s="38" t="s">
        <v>826</v>
      </c>
      <c r="K113" s="39">
        <v>0</v>
      </c>
      <c r="L113" s="57"/>
      <c r="M113" s="58"/>
      <c r="N113" s="52">
        <f t="shared" si="4"/>
        <v>50058000</v>
      </c>
      <c r="O113" s="41">
        <v>0.91</v>
      </c>
      <c r="P113" s="42"/>
      <c r="Q113" s="43"/>
      <c r="R113" s="44"/>
      <c r="T113" s="53">
        <v>45199</v>
      </c>
      <c r="U113" s="54">
        <f t="shared" si="5"/>
        <v>0.91</v>
      </c>
      <c r="V113" s="55">
        <f t="shared" si="6"/>
        <v>272</v>
      </c>
      <c r="W113" s="55">
        <f t="shared" si="7"/>
        <v>248</v>
      </c>
    </row>
    <row r="114" spans="1:23" ht="17.25" customHeight="1" x14ac:dyDescent="0.25">
      <c r="A114" s="33" t="s">
        <v>2537</v>
      </c>
      <c r="B114" s="34">
        <v>44949</v>
      </c>
      <c r="C114" s="59">
        <v>44952</v>
      </c>
      <c r="D114" s="56" t="s">
        <v>718</v>
      </c>
      <c r="E114" s="35" t="s">
        <v>1714</v>
      </c>
      <c r="F114" s="35" t="s">
        <v>1715</v>
      </c>
      <c r="G114" s="40">
        <v>63000000</v>
      </c>
      <c r="H114" s="36">
        <v>45224</v>
      </c>
      <c r="I114" s="37" t="s">
        <v>228</v>
      </c>
      <c r="J114" s="38" t="s">
        <v>827</v>
      </c>
      <c r="K114" s="39">
        <v>0</v>
      </c>
      <c r="L114" s="57"/>
      <c r="M114" s="58"/>
      <c r="N114" s="52">
        <f t="shared" si="4"/>
        <v>63000000</v>
      </c>
      <c r="O114" s="41">
        <v>0.91</v>
      </c>
      <c r="P114" s="42"/>
      <c r="Q114" s="43"/>
      <c r="R114" s="44"/>
      <c r="T114" s="53">
        <v>45199</v>
      </c>
      <c r="U114" s="54">
        <f t="shared" si="5"/>
        <v>0.91</v>
      </c>
      <c r="V114" s="55">
        <f t="shared" si="6"/>
        <v>272</v>
      </c>
      <c r="W114" s="55">
        <f t="shared" si="7"/>
        <v>247</v>
      </c>
    </row>
    <row r="115" spans="1:23" ht="17.25" customHeight="1" x14ac:dyDescent="0.25">
      <c r="A115" s="33" t="s">
        <v>2538</v>
      </c>
      <c r="B115" s="34">
        <v>44951</v>
      </c>
      <c r="C115" s="59">
        <v>44958</v>
      </c>
      <c r="D115" s="56" t="s">
        <v>718</v>
      </c>
      <c r="E115" s="35" t="s">
        <v>470</v>
      </c>
      <c r="F115" s="35" t="s">
        <v>1716</v>
      </c>
      <c r="G115" s="40">
        <v>49500000</v>
      </c>
      <c r="H115" s="36">
        <v>45229</v>
      </c>
      <c r="I115" s="37" t="s">
        <v>228</v>
      </c>
      <c r="J115" s="38" t="s">
        <v>828</v>
      </c>
      <c r="K115" s="39">
        <v>0</v>
      </c>
      <c r="L115" s="57"/>
      <c r="M115" s="58"/>
      <c r="N115" s="52">
        <f t="shared" si="4"/>
        <v>49500000</v>
      </c>
      <c r="O115" s="41">
        <v>0.89</v>
      </c>
      <c r="P115" s="42"/>
      <c r="Q115" s="43"/>
      <c r="R115" s="44"/>
      <c r="T115" s="53">
        <v>45199</v>
      </c>
      <c r="U115" s="54">
        <f t="shared" si="5"/>
        <v>0.89</v>
      </c>
      <c r="V115" s="55">
        <f t="shared" si="6"/>
        <v>271</v>
      </c>
      <c r="W115" s="55">
        <f t="shared" si="7"/>
        <v>241</v>
      </c>
    </row>
    <row r="116" spans="1:23" ht="17.25" customHeight="1" x14ac:dyDescent="0.25">
      <c r="A116" s="33" t="s">
        <v>2539</v>
      </c>
      <c r="B116" s="34">
        <v>44951</v>
      </c>
      <c r="C116" s="59">
        <v>44958</v>
      </c>
      <c r="D116" s="56" t="s">
        <v>718</v>
      </c>
      <c r="E116" s="35" t="s">
        <v>317</v>
      </c>
      <c r="F116" s="35" t="s">
        <v>1717</v>
      </c>
      <c r="G116" s="40">
        <v>69525000</v>
      </c>
      <c r="H116" s="36">
        <v>45229</v>
      </c>
      <c r="I116" s="37" t="s">
        <v>228</v>
      </c>
      <c r="J116" s="38" t="s">
        <v>829</v>
      </c>
      <c r="K116" s="39">
        <v>0</v>
      </c>
      <c r="L116" s="57"/>
      <c r="M116" s="58"/>
      <c r="N116" s="52">
        <f t="shared" si="4"/>
        <v>69525000</v>
      </c>
      <c r="O116" s="41">
        <v>0.89</v>
      </c>
      <c r="P116" s="42"/>
      <c r="Q116" s="43"/>
      <c r="R116" s="44"/>
      <c r="T116" s="53">
        <v>45199</v>
      </c>
      <c r="U116" s="54">
        <f t="shared" si="5"/>
        <v>0.89</v>
      </c>
      <c r="V116" s="55">
        <f t="shared" si="6"/>
        <v>271</v>
      </c>
      <c r="W116" s="55">
        <f t="shared" si="7"/>
        <v>241</v>
      </c>
    </row>
    <row r="117" spans="1:23" ht="17.25" customHeight="1" x14ac:dyDescent="0.25">
      <c r="A117" s="33" t="s">
        <v>2540</v>
      </c>
      <c r="B117" s="34">
        <v>44951</v>
      </c>
      <c r="C117" s="59">
        <v>44958</v>
      </c>
      <c r="D117" s="56" t="s">
        <v>718</v>
      </c>
      <c r="E117" s="35" t="s">
        <v>14</v>
      </c>
      <c r="F117" s="35" t="s">
        <v>1718</v>
      </c>
      <c r="G117" s="40">
        <v>63495000</v>
      </c>
      <c r="H117" s="36">
        <v>45229</v>
      </c>
      <c r="I117" s="37" t="s">
        <v>228</v>
      </c>
      <c r="J117" s="38" t="s">
        <v>830</v>
      </c>
      <c r="K117" s="39">
        <v>0</v>
      </c>
      <c r="L117" s="57"/>
      <c r="M117" s="58"/>
      <c r="N117" s="52">
        <f t="shared" si="4"/>
        <v>63495000</v>
      </c>
      <c r="O117" s="41">
        <v>0.89</v>
      </c>
      <c r="P117" s="42"/>
      <c r="Q117" s="43"/>
      <c r="R117" s="44"/>
      <c r="T117" s="53">
        <v>45199</v>
      </c>
      <c r="U117" s="54">
        <f t="shared" si="5"/>
        <v>0.89</v>
      </c>
      <c r="V117" s="55">
        <f t="shared" si="6"/>
        <v>271</v>
      </c>
      <c r="W117" s="55">
        <f t="shared" si="7"/>
        <v>241</v>
      </c>
    </row>
    <row r="118" spans="1:23" ht="17.25" customHeight="1" x14ac:dyDescent="0.25">
      <c r="A118" s="33" t="s">
        <v>2541</v>
      </c>
      <c r="B118" s="34">
        <v>44949</v>
      </c>
      <c r="C118" s="59">
        <v>44958</v>
      </c>
      <c r="D118" s="56" t="s">
        <v>718</v>
      </c>
      <c r="E118" s="35" t="s">
        <v>467</v>
      </c>
      <c r="F118" s="35" t="s">
        <v>1719</v>
      </c>
      <c r="G118" s="40">
        <v>58300000</v>
      </c>
      <c r="H118" s="36">
        <v>45291</v>
      </c>
      <c r="I118" s="37" t="s">
        <v>228</v>
      </c>
      <c r="J118" s="38" t="s">
        <v>831</v>
      </c>
      <c r="K118" s="39">
        <v>0</v>
      </c>
      <c r="L118" s="57"/>
      <c r="M118" s="58"/>
      <c r="N118" s="52">
        <f t="shared" si="4"/>
        <v>58300000</v>
      </c>
      <c r="O118" s="41">
        <v>0.72</v>
      </c>
      <c r="P118" s="42"/>
      <c r="Q118" s="43"/>
      <c r="R118" s="44"/>
      <c r="T118" s="53">
        <v>45199</v>
      </c>
      <c r="U118" s="54">
        <f t="shared" si="5"/>
        <v>0.72</v>
      </c>
      <c r="V118" s="55">
        <f t="shared" si="6"/>
        <v>333</v>
      </c>
      <c r="W118" s="55">
        <f t="shared" si="7"/>
        <v>241</v>
      </c>
    </row>
    <row r="119" spans="1:23" ht="17.25" customHeight="1" x14ac:dyDescent="0.25">
      <c r="A119" s="33" t="s">
        <v>2542</v>
      </c>
      <c r="B119" s="34">
        <v>44949</v>
      </c>
      <c r="C119" s="59">
        <v>44952</v>
      </c>
      <c r="D119" s="56" t="s">
        <v>718</v>
      </c>
      <c r="E119" s="35" t="s">
        <v>346</v>
      </c>
      <c r="F119" s="35" t="s">
        <v>396</v>
      </c>
      <c r="G119" s="40">
        <v>74800000</v>
      </c>
      <c r="H119" s="36">
        <v>45285</v>
      </c>
      <c r="I119" s="37" t="s">
        <v>228</v>
      </c>
      <c r="J119" s="38" t="s">
        <v>832</v>
      </c>
      <c r="K119" s="39">
        <v>0</v>
      </c>
      <c r="L119" s="57"/>
      <c r="M119" s="58"/>
      <c r="N119" s="52">
        <f t="shared" si="4"/>
        <v>74800000</v>
      </c>
      <c r="O119" s="41">
        <v>0.74</v>
      </c>
      <c r="P119" s="42"/>
      <c r="Q119" s="43"/>
      <c r="R119" s="44"/>
      <c r="T119" s="53">
        <v>45199</v>
      </c>
      <c r="U119" s="54">
        <f t="shared" si="5"/>
        <v>0.74</v>
      </c>
      <c r="V119" s="55">
        <f t="shared" si="6"/>
        <v>333</v>
      </c>
      <c r="W119" s="55">
        <f t="shared" si="7"/>
        <v>247</v>
      </c>
    </row>
    <row r="120" spans="1:23" ht="17.25" customHeight="1" x14ac:dyDescent="0.25">
      <c r="A120" s="33" t="s">
        <v>2543</v>
      </c>
      <c r="B120" s="34">
        <v>44950</v>
      </c>
      <c r="C120" s="59">
        <v>44952</v>
      </c>
      <c r="D120" s="56" t="s">
        <v>718</v>
      </c>
      <c r="E120" s="35" t="s">
        <v>172</v>
      </c>
      <c r="F120" s="35" t="s">
        <v>1720</v>
      </c>
      <c r="G120" s="40">
        <v>69525000</v>
      </c>
      <c r="H120" s="36">
        <v>45362</v>
      </c>
      <c r="I120" s="37" t="s">
        <v>228</v>
      </c>
      <c r="J120" s="38" t="s">
        <v>833</v>
      </c>
      <c r="K120" s="39">
        <v>1</v>
      </c>
      <c r="L120" s="57">
        <v>34762500</v>
      </c>
      <c r="M120" s="58"/>
      <c r="N120" s="52">
        <f t="shared" si="4"/>
        <v>104287500</v>
      </c>
      <c r="O120" s="41">
        <v>0.6</v>
      </c>
      <c r="P120" s="42"/>
      <c r="Q120" s="43"/>
      <c r="R120" s="44"/>
      <c r="T120" s="53">
        <v>45199</v>
      </c>
      <c r="U120" s="54">
        <f t="shared" si="5"/>
        <v>0.6</v>
      </c>
      <c r="V120" s="55">
        <f t="shared" si="6"/>
        <v>410</v>
      </c>
      <c r="W120" s="55">
        <f t="shared" si="7"/>
        <v>247</v>
      </c>
    </row>
    <row r="121" spans="1:23" ht="17.25" customHeight="1" x14ac:dyDescent="0.25">
      <c r="A121" s="33" t="s">
        <v>2544</v>
      </c>
      <c r="B121" s="34">
        <v>44946</v>
      </c>
      <c r="C121" s="59">
        <v>44950</v>
      </c>
      <c r="D121" s="56" t="s">
        <v>718</v>
      </c>
      <c r="E121" s="35" t="s">
        <v>142</v>
      </c>
      <c r="F121" s="35" t="s">
        <v>1721</v>
      </c>
      <c r="G121" s="40">
        <v>42400000</v>
      </c>
      <c r="H121" s="36">
        <v>45231</v>
      </c>
      <c r="I121" s="37" t="s">
        <v>228</v>
      </c>
      <c r="J121" s="38" t="s">
        <v>834</v>
      </c>
      <c r="K121" s="39">
        <v>1</v>
      </c>
      <c r="L121" s="57">
        <v>6890000</v>
      </c>
      <c r="M121" s="58"/>
      <c r="N121" s="52">
        <f t="shared" si="4"/>
        <v>49290000</v>
      </c>
      <c r="O121" s="41">
        <v>0.89</v>
      </c>
      <c r="P121" s="42"/>
      <c r="Q121" s="43"/>
      <c r="R121" s="44"/>
      <c r="T121" s="53">
        <v>45199</v>
      </c>
      <c r="U121" s="54">
        <f t="shared" si="5"/>
        <v>0.89</v>
      </c>
      <c r="V121" s="55">
        <f t="shared" si="6"/>
        <v>281</v>
      </c>
      <c r="W121" s="55">
        <f t="shared" si="7"/>
        <v>249</v>
      </c>
    </row>
    <row r="122" spans="1:23" ht="17.25" customHeight="1" x14ac:dyDescent="0.25">
      <c r="A122" s="33" t="s">
        <v>2545</v>
      </c>
      <c r="B122" s="34">
        <v>44949</v>
      </c>
      <c r="C122" s="59">
        <v>44950</v>
      </c>
      <c r="D122" s="56" t="s">
        <v>718</v>
      </c>
      <c r="E122" s="35" t="s">
        <v>143</v>
      </c>
      <c r="F122" s="35" t="s">
        <v>1722</v>
      </c>
      <c r="G122" s="40">
        <v>59600000</v>
      </c>
      <c r="H122" s="36">
        <v>45291</v>
      </c>
      <c r="I122" s="37" t="s">
        <v>228</v>
      </c>
      <c r="J122" s="38" t="s">
        <v>835</v>
      </c>
      <c r="K122" s="39">
        <v>1</v>
      </c>
      <c r="L122" s="57">
        <v>24088333</v>
      </c>
      <c r="M122" s="58"/>
      <c r="N122" s="52">
        <f t="shared" si="4"/>
        <v>83688333</v>
      </c>
      <c r="O122" s="41">
        <v>0.73</v>
      </c>
      <c r="P122" s="42"/>
      <c r="Q122" s="43"/>
      <c r="R122" s="44"/>
      <c r="T122" s="53">
        <v>45199</v>
      </c>
      <c r="U122" s="54">
        <f t="shared" si="5"/>
        <v>0.73</v>
      </c>
      <c r="V122" s="55">
        <f t="shared" si="6"/>
        <v>341</v>
      </c>
      <c r="W122" s="55">
        <f t="shared" si="7"/>
        <v>249</v>
      </c>
    </row>
    <row r="123" spans="1:23" ht="17.25" customHeight="1" x14ac:dyDescent="0.25">
      <c r="A123" s="33" t="s">
        <v>2546</v>
      </c>
      <c r="B123" s="34">
        <v>44949</v>
      </c>
      <c r="C123" s="59">
        <v>44951</v>
      </c>
      <c r="D123" s="56" t="s">
        <v>718</v>
      </c>
      <c r="E123" s="35" t="s">
        <v>186</v>
      </c>
      <c r="F123" s="35" t="s">
        <v>1723</v>
      </c>
      <c r="G123" s="40">
        <v>55620000</v>
      </c>
      <c r="H123" s="36">
        <v>45223</v>
      </c>
      <c r="I123" s="37" t="s">
        <v>228</v>
      </c>
      <c r="J123" s="38" t="s">
        <v>836</v>
      </c>
      <c r="K123" s="39">
        <v>0</v>
      </c>
      <c r="L123" s="57"/>
      <c r="M123" s="58"/>
      <c r="N123" s="52">
        <f t="shared" si="4"/>
        <v>55620000</v>
      </c>
      <c r="O123" s="41">
        <v>0.91</v>
      </c>
      <c r="P123" s="42"/>
      <c r="Q123" s="43"/>
      <c r="R123" s="44"/>
      <c r="T123" s="53">
        <v>45199</v>
      </c>
      <c r="U123" s="54">
        <f t="shared" si="5"/>
        <v>0.91</v>
      </c>
      <c r="V123" s="55">
        <f t="shared" si="6"/>
        <v>272</v>
      </c>
      <c r="W123" s="55">
        <f t="shared" si="7"/>
        <v>248</v>
      </c>
    </row>
    <row r="124" spans="1:23" ht="17.25" customHeight="1" x14ac:dyDescent="0.25">
      <c r="A124" s="33" t="s">
        <v>2547</v>
      </c>
      <c r="B124" s="34">
        <v>44949</v>
      </c>
      <c r="C124" s="59">
        <v>44951</v>
      </c>
      <c r="D124" s="56" t="s">
        <v>718</v>
      </c>
      <c r="E124" s="35" t="s">
        <v>3937</v>
      </c>
      <c r="F124" s="35" t="s">
        <v>1724</v>
      </c>
      <c r="G124" s="40">
        <v>69525000</v>
      </c>
      <c r="H124" s="36">
        <v>45223</v>
      </c>
      <c r="I124" s="37" t="s">
        <v>228</v>
      </c>
      <c r="J124" s="38" t="s">
        <v>837</v>
      </c>
      <c r="K124" s="39">
        <v>0</v>
      </c>
      <c r="L124" s="57"/>
      <c r="M124" s="58"/>
      <c r="N124" s="52">
        <f t="shared" si="4"/>
        <v>69525000</v>
      </c>
      <c r="O124" s="41">
        <v>0.91</v>
      </c>
      <c r="P124" s="42"/>
      <c r="Q124" s="43"/>
      <c r="R124" s="44"/>
      <c r="T124" s="53">
        <v>45199</v>
      </c>
      <c r="U124" s="54">
        <f t="shared" si="5"/>
        <v>0.91</v>
      </c>
      <c r="V124" s="55">
        <f t="shared" si="6"/>
        <v>272</v>
      </c>
      <c r="W124" s="55">
        <f t="shared" si="7"/>
        <v>248</v>
      </c>
    </row>
    <row r="125" spans="1:23" ht="17.25" customHeight="1" x14ac:dyDescent="0.25">
      <c r="A125" s="33" t="s">
        <v>2548</v>
      </c>
      <c r="B125" s="34">
        <v>44949</v>
      </c>
      <c r="C125" s="59">
        <v>44951</v>
      </c>
      <c r="D125" s="56" t="s">
        <v>718</v>
      </c>
      <c r="E125" s="35" t="s">
        <v>3613</v>
      </c>
      <c r="F125" s="35" t="s">
        <v>1725</v>
      </c>
      <c r="G125" s="40">
        <v>69525000</v>
      </c>
      <c r="H125" s="36">
        <v>45223</v>
      </c>
      <c r="I125" s="37" t="s">
        <v>228</v>
      </c>
      <c r="J125" s="38" t="s">
        <v>838</v>
      </c>
      <c r="K125" s="39">
        <v>0</v>
      </c>
      <c r="L125" s="57"/>
      <c r="M125" s="58"/>
      <c r="N125" s="52">
        <f t="shared" si="4"/>
        <v>69525000</v>
      </c>
      <c r="O125" s="41">
        <v>0.91</v>
      </c>
      <c r="P125" s="42"/>
      <c r="Q125" s="43"/>
      <c r="R125" s="44"/>
      <c r="T125" s="53">
        <v>45199</v>
      </c>
      <c r="U125" s="54">
        <f t="shared" si="5"/>
        <v>0.91</v>
      </c>
      <c r="V125" s="55">
        <f t="shared" si="6"/>
        <v>272</v>
      </c>
      <c r="W125" s="55">
        <f t="shared" si="7"/>
        <v>248</v>
      </c>
    </row>
    <row r="126" spans="1:23" ht="17.25" customHeight="1" x14ac:dyDescent="0.25">
      <c r="A126" s="33" t="s">
        <v>2549</v>
      </c>
      <c r="B126" s="34">
        <v>44950</v>
      </c>
      <c r="C126" s="59">
        <v>44958</v>
      </c>
      <c r="D126" s="56" t="s">
        <v>718</v>
      </c>
      <c r="E126" s="35" t="s">
        <v>1726</v>
      </c>
      <c r="F126" s="35" t="s">
        <v>1727</v>
      </c>
      <c r="G126" s="40">
        <v>76482000</v>
      </c>
      <c r="H126" s="36">
        <v>45229</v>
      </c>
      <c r="I126" s="37" t="s">
        <v>228</v>
      </c>
      <c r="J126" s="38" t="s">
        <v>839</v>
      </c>
      <c r="K126" s="39">
        <v>0</v>
      </c>
      <c r="L126" s="57"/>
      <c r="M126" s="58"/>
      <c r="N126" s="52">
        <f t="shared" si="4"/>
        <v>76482000</v>
      </c>
      <c r="O126" s="41">
        <v>0.89</v>
      </c>
      <c r="P126" s="42"/>
      <c r="Q126" s="43"/>
      <c r="R126" s="44"/>
      <c r="T126" s="53">
        <v>45199</v>
      </c>
      <c r="U126" s="54">
        <f t="shared" si="5"/>
        <v>0.89</v>
      </c>
      <c r="V126" s="55">
        <f t="shared" si="6"/>
        <v>271</v>
      </c>
      <c r="W126" s="55">
        <f t="shared" si="7"/>
        <v>241</v>
      </c>
    </row>
    <row r="127" spans="1:23" ht="17.25" customHeight="1" x14ac:dyDescent="0.25">
      <c r="A127" s="33" t="s">
        <v>2550</v>
      </c>
      <c r="B127" s="34">
        <v>44950</v>
      </c>
      <c r="C127" s="59">
        <v>44951</v>
      </c>
      <c r="D127" s="56" t="s">
        <v>718</v>
      </c>
      <c r="E127" s="35" t="s">
        <v>450</v>
      </c>
      <c r="F127" s="35" t="s">
        <v>1728</v>
      </c>
      <c r="G127" s="40">
        <v>81000000</v>
      </c>
      <c r="H127" s="36">
        <v>45223</v>
      </c>
      <c r="I127" s="37" t="s">
        <v>228</v>
      </c>
      <c r="J127" s="38" t="s">
        <v>840</v>
      </c>
      <c r="K127" s="39">
        <v>0</v>
      </c>
      <c r="L127" s="57"/>
      <c r="M127" s="58"/>
      <c r="N127" s="52">
        <f t="shared" si="4"/>
        <v>81000000</v>
      </c>
      <c r="O127" s="41">
        <v>0.91</v>
      </c>
      <c r="P127" s="42"/>
      <c r="Q127" s="43"/>
      <c r="R127" s="44"/>
      <c r="T127" s="53">
        <v>45199</v>
      </c>
      <c r="U127" s="54">
        <f t="shared" si="5"/>
        <v>0.91</v>
      </c>
      <c r="V127" s="55">
        <f t="shared" si="6"/>
        <v>272</v>
      </c>
      <c r="W127" s="55">
        <f t="shared" si="7"/>
        <v>248</v>
      </c>
    </row>
    <row r="128" spans="1:23" ht="17.25" customHeight="1" x14ac:dyDescent="0.25">
      <c r="A128" s="33" t="s">
        <v>2551</v>
      </c>
      <c r="B128" s="34">
        <v>44951</v>
      </c>
      <c r="C128" s="59">
        <v>44958</v>
      </c>
      <c r="D128" s="56" t="s">
        <v>718</v>
      </c>
      <c r="E128" s="35" t="s">
        <v>523</v>
      </c>
      <c r="F128" s="35" t="s">
        <v>1729</v>
      </c>
      <c r="G128" s="40">
        <v>55620000</v>
      </c>
      <c r="H128" s="36">
        <v>45229</v>
      </c>
      <c r="I128" s="37" t="s">
        <v>228</v>
      </c>
      <c r="J128" s="38" t="s">
        <v>841</v>
      </c>
      <c r="K128" s="39">
        <v>0</v>
      </c>
      <c r="L128" s="57"/>
      <c r="M128" s="58"/>
      <c r="N128" s="52">
        <f t="shared" si="4"/>
        <v>55620000</v>
      </c>
      <c r="O128" s="41">
        <v>0.89</v>
      </c>
      <c r="P128" s="42"/>
      <c r="Q128" s="43"/>
      <c r="R128" s="44"/>
      <c r="T128" s="53">
        <v>45199</v>
      </c>
      <c r="U128" s="54">
        <f t="shared" si="5"/>
        <v>0.89</v>
      </c>
      <c r="V128" s="55">
        <f t="shared" si="6"/>
        <v>271</v>
      </c>
      <c r="W128" s="55">
        <f t="shared" si="7"/>
        <v>241</v>
      </c>
    </row>
    <row r="129" spans="1:23" ht="17.25" customHeight="1" x14ac:dyDescent="0.25">
      <c r="A129" s="33" t="s">
        <v>2552</v>
      </c>
      <c r="B129" s="34">
        <v>44960</v>
      </c>
      <c r="C129" s="59">
        <v>44967</v>
      </c>
      <c r="D129" s="56" t="s">
        <v>722</v>
      </c>
      <c r="E129" s="35" t="s">
        <v>1730</v>
      </c>
      <c r="F129" s="35" t="s">
        <v>426</v>
      </c>
      <c r="G129" s="40">
        <v>978109659</v>
      </c>
      <c r="H129" s="36">
        <v>45147</v>
      </c>
      <c r="I129" s="37" t="s">
        <v>228</v>
      </c>
      <c r="J129" s="38" t="s">
        <v>842</v>
      </c>
      <c r="K129" s="39">
        <v>0</v>
      </c>
      <c r="L129" s="57"/>
      <c r="M129" s="58"/>
      <c r="N129" s="52">
        <f t="shared" si="4"/>
        <v>978109659</v>
      </c>
      <c r="O129" s="41">
        <v>1</v>
      </c>
      <c r="P129" s="42"/>
      <c r="Q129" s="43"/>
      <c r="R129" s="44"/>
      <c r="T129" s="53">
        <v>45199</v>
      </c>
      <c r="U129" s="54">
        <f t="shared" si="5"/>
        <v>1.29</v>
      </c>
      <c r="V129" s="55">
        <f t="shared" si="6"/>
        <v>180</v>
      </c>
      <c r="W129" s="55">
        <f t="shared" si="7"/>
        <v>232</v>
      </c>
    </row>
    <row r="130" spans="1:23" ht="17.25" customHeight="1" x14ac:dyDescent="0.25">
      <c r="A130" s="33" t="s">
        <v>2553</v>
      </c>
      <c r="B130" s="34">
        <v>44958</v>
      </c>
      <c r="C130" s="59">
        <v>44960</v>
      </c>
      <c r="D130" s="56" t="s">
        <v>718</v>
      </c>
      <c r="E130" s="35" t="s">
        <v>233</v>
      </c>
      <c r="F130" s="35" t="s">
        <v>1731</v>
      </c>
      <c r="G130" s="40">
        <v>83430000</v>
      </c>
      <c r="H130" s="36">
        <v>45232</v>
      </c>
      <c r="I130" s="37" t="s">
        <v>228</v>
      </c>
      <c r="J130" s="38" t="s">
        <v>843</v>
      </c>
      <c r="K130" s="39">
        <v>0</v>
      </c>
      <c r="L130" s="57"/>
      <c r="M130" s="58"/>
      <c r="N130" s="52">
        <f t="shared" si="4"/>
        <v>83430000</v>
      </c>
      <c r="O130" s="41">
        <v>0.88</v>
      </c>
      <c r="P130" s="42"/>
      <c r="Q130" s="43"/>
      <c r="R130" s="44"/>
      <c r="T130" s="53">
        <v>45199</v>
      </c>
      <c r="U130" s="54">
        <f t="shared" si="5"/>
        <v>0.88</v>
      </c>
      <c r="V130" s="55">
        <f t="shared" si="6"/>
        <v>272</v>
      </c>
      <c r="W130" s="55">
        <f t="shared" si="7"/>
        <v>239</v>
      </c>
    </row>
    <row r="131" spans="1:23" ht="17.25" customHeight="1" x14ac:dyDescent="0.25">
      <c r="A131" s="33" t="s">
        <v>2554</v>
      </c>
      <c r="B131" s="34">
        <v>44951</v>
      </c>
      <c r="C131" s="59">
        <v>44958</v>
      </c>
      <c r="D131" s="56" t="s">
        <v>718</v>
      </c>
      <c r="E131" s="35" t="s">
        <v>161</v>
      </c>
      <c r="F131" s="35" t="s">
        <v>1732</v>
      </c>
      <c r="G131" s="40">
        <v>120762000</v>
      </c>
      <c r="H131" s="36">
        <v>45229</v>
      </c>
      <c r="I131" s="37" t="s">
        <v>228</v>
      </c>
      <c r="J131" s="38" t="s">
        <v>844</v>
      </c>
      <c r="K131" s="39">
        <v>0</v>
      </c>
      <c r="L131" s="57"/>
      <c r="M131" s="58"/>
      <c r="N131" s="52">
        <f t="shared" si="4"/>
        <v>120762000</v>
      </c>
      <c r="O131" s="41">
        <v>0.89</v>
      </c>
      <c r="P131" s="42"/>
      <c r="Q131" s="43"/>
      <c r="R131" s="44"/>
      <c r="T131" s="53">
        <v>45199</v>
      </c>
      <c r="U131" s="54">
        <f t="shared" si="5"/>
        <v>0.89</v>
      </c>
      <c r="V131" s="55">
        <f t="shared" si="6"/>
        <v>271</v>
      </c>
      <c r="W131" s="55">
        <f t="shared" si="7"/>
        <v>241</v>
      </c>
    </row>
    <row r="132" spans="1:23" ht="17.25" customHeight="1" x14ac:dyDescent="0.25">
      <c r="A132" s="33" t="s">
        <v>2555</v>
      </c>
      <c r="B132" s="34">
        <v>44951</v>
      </c>
      <c r="C132" s="59">
        <v>44953</v>
      </c>
      <c r="D132" s="56" t="s">
        <v>718</v>
      </c>
      <c r="E132" s="35" t="s">
        <v>626</v>
      </c>
      <c r="F132" s="35" t="s">
        <v>1733</v>
      </c>
      <c r="G132" s="40">
        <v>64890000</v>
      </c>
      <c r="H132" s="36">
        <v>45225</v>
      </c>
      <c r="I132" s="37" t="s">
        <v>228</v>
      </c>
      <c r="J132" s="38" t="s">
        <v>845</v>
      </c>
      <c r="K132" s="39">
        <v>0</v>
      </c>
      <c r="L132" s="57"/>
      <c r="M132" s="58"/>
      <c r="N132" s="52">
        <f t="shared" si="4"/>
        <v>64890000</v>
      </c>
      <c r="O132" s="41">
        <v>0.9</v>
      </c>
      <c r="P132" s="42"/>
      <c r="Q132" s="43"/>
      <c r="R132" s="44"/>
      <c r="T132" s="53">
        <v>45199</v>
      </c>
      <c r="U132" s="54">
        <f t="shared" si="5"/>
        <v>0.9</v>
      </c>
      <c r="V132" s="55">
        <f t="shared" si="6"/>
        <v>272</v>
      </c>
      <c r="W132" s="55">
        <f t="shared" si="7"/>
        <v>246</v>
      </c>
    </row>
    <row r="133" spans="1:23" ht="17.25" customHeight="1" x14ac:dyDescent="0.25">
      <c r="A133" s="33" t="s">
        <v>2556</v>
      </c>
      <c r="B133" s="34">
        <v>44951</v>
      </c>
      <c r="C133" s="59">
        <v>44953</v>
      </c>
      <c r="D133" s="56" t="s">
        <v>718</v>
      </c>
      <c r="E133" s="35" t="s">
        <v>339</v>
      </c>
      <c r="F133" s="35" t="s">
        <v>1734</v>
      </c>
      <c r="G133" s="40">
        <v>64890000</v>
      </c>
      <c r="H133" s="36">
        <v>45225</v>
      </c>
      <c r="I133" s="37" t="s">
        <v>228</v>
      </c>
      <c r="J133" s="38" t="s">
        <v>846</v>
      </c>
      <c r="K133" s="39">
        <v>0</v>
      </c>
      <c r="L133" s="57"/>
      <c r="M133" s="58"/>
      <c r="N133" s="52">
        <f t="shared" si="4"/>
        <v>64890000</v>
      </c>
      <c r="O133" s="41">
        <v>0.9</v>
      </c>
      <c r="P133" s="42"/>
      <c r="Q133" s="43"/>
      <c r="R133" s="44"/>
      <c r="T133" s="53">
        <v>45199</v>
      </c>
      <c r="U133" s="54">
        <f t="shared" si="5"/>
        <v>0.9</v>
      </c>
      <c r="V133" s="55">
        <f t="shared" si="6"/>
        <v>272</v>
      </c>
      <c r="W133" s="55">
        <f t="shared" si="7"/>
        <v>246</v>
      </c>
    </row>
    <row r="134" spans="1:23" ht="17.25" customHeight="1" x14ac:dyDescent="0.25">
      <c r="A134" s="33" t="s">
        <v>2557</v>
      </c>
      <c r="B134" s="34">
        <v>44951</v>
      </c>
      <c r="C134" s="59">
        <v>44953</v>
      </c>
      <c r="D134" s="56" t="s">
        <v>718</v>
      </c>
      <c r="E134" s="35" t="s">
        <v>258</v>
      </c>
      <c r="F134" s="35" t="s">
        <v>1735</v>
      </c>
      <c r="G134" s="40">
        <v>64890000</v>
      </c>
      <c r="H134" s="36">
        <v>45225</v>
      </c>
      <c r="I134" s="37" t="s">
        <v>228</v>
      </c>
      <c r="J134" s="38" t="s">
        <v>847</v>
      </c>
      <c r="K134" s="39">
        <v>0</v>
      </c>
      <c r="L134" s="57"/>
      <c r="M134" s="58"/>
      <c r="N134" s="52">
        <f t="shared" si="4"/>
        <v>64890000</v>
      </c>
      <c r="O134" s="41">
        <v>0.9</v>
      </c>
      <c r="P134" s="42"/>
      <c r="Q134" s="43"/>
      <c r="R134" s="44"/>
      <c r="T134" s="53">
        <v>45199</v>
      </c>
      <c r="U134" s="54">
        <f t="shared" si="5"/>
        <v>0.9</v>
      </c>
      <c r="V134" s="55">
        <f t="shared" si="6"/>
        <v>272</v>
      </c>
      <c r="W134" s="55">
        <f t="shared" si="7"/>
        <v>246</v>
      </c>
    </row>
    <row r="135" spans="1:23" ht="17.25" customHeight="1" x14ac:dyDescent="0.25">
      <c r="A135" s="33" t="s">
        <v>2558</v>
      </c>
      <c r="B135" s="34">
        <v>44951</v>
      </c>
      <c r="C135" s="59">
        <v>44953</v>
      </c>
      <c r="D135" s="56" t="s">
        <v>718</v>
      </c>
      <c r="E135" s="35" t="s">
        <v>1736</v>
      </c>
      <c r="F135" s="35" t="s">
        <v>1737</v>
      </c>
      <c r="G135" s="40">
        <v>54000000</v>
      </c>
      <c r="H135" s="36">
        <v>45225</v>
      </c>
      <c r="I135" s="37" t="s">
        <v>228</v>
      </c>
      <c r="J135" s="38" t="s">
        <v>848</v>
      </c>
      <c r="K135" s="39">
        <v>0</v>
      </c>
      <c r="L135" s="57"/>
      <c r="M135" s="58"/>
      <c r="N135" s="52">
        <f t="shared" si="4"/>
        <v>54000000</v>
      </c>
      <c r="O135" s="41">
        <v>0.9</v>
      </c>
      <c r="P135" s="42"/>
      <c r="Q135" s="43"/>
      <c r="R135" s="44"/>
      <c r="T135" s="53">
        <v>45199</v>
      </c>
      <c r="U135" s="54">
        <f t="shared" si="5"/>
        <v>0.9</v>
      </c>
      <c r="V135" s="55">
        <f t="shared" si="6"/>
        <v>272</v>
      </c>
      <c r="W135" s="55">
        <f t="shared" si="7"/>
        <v>246</v>
      </c>
    </row>
    <row r="136" spans="1:23" ht="17.25" customHeight="1" x14ac:dyDescent="0.25">
      <c r="A136" s="33" t="s">
        <v>2559</v>
      </c>
      <c r="B136" s="34">
        <v>44951</v>
      </c>
      <c r="C136" s="59">
        <v>44952</v>
      </c>
      <c r="D136" s="56" t="s">
        <v>718</v>
      </c>
      <c r="E136" s="35" t="s">
        <v>534</v>
      </c>
      <c r="F136" s="35" t="s">
        <v>1738</v>
      </c>
      <c r="G136" s="40">
        <v>69570000</v>
      </c>
      <c r="H136" s="36">
        <v>45290</v>
      </c>
      <c r="I136" s="37" t="s">
        <v>228</v>
      </c>
      <c r="J136" s="38" t="s">
        <v>849</v>
      </c>
      <c r="K136" s="39">
        <v>1</v>
      </c>
      <c r="L136" s="57">
        <v>16748333</v>
      </c>
      <c r="M136" s="58"/>
      <c r="N136" s="52">
        <f t="shared" si="4"/>
        <v>86318333</v>
      </c>
      <c r="O136" s="41">
        <v>0.73</v>
      </c>
      <c r="P136" s="42"/>
      <c r="Q136" s="43"/>
      <c r="R136" s="44"/>
      <c r="T136" s="53">
        <v>45199</v>
      </c>
      <c r="U136" s="54">
        <f t="shared" si="5"/>
        <v>0.73</v>
      </c>
      <c r="V136" s="55">
        <f t="shared" si="6"/>
        <v>338</v>
      </c>
      <c r="W136" s="55">
        <f t="shared" si="7"/>
        <v>247</v>
      </c>
    </row>
    <row r="137" spans="1:23" ht="17.25" customHeight="1" x14ac:dyDescent="0.25">
      <c r="A137" s="33" t="s">
        <v>2560</v>
      </c>
      <c r="B137" s="34">
        <v>44951</v>
      </c>
      <c r="C137" s="59">
        <v>44952</v>
      </c>
      <c r="D137" s="56" t="s">
        <v>718</v>
      </c>
      <c r="E137" s="35" t="s">
        <v>1739</v>
      </c>
      <c r="F137" s="35" t="s">
        <v>1740</v>
      </c>
      <c r="G137" s="40">
        <v>83430000</v>
      </c>
      <c r="H137" s="36">
        <v>45290</v>
      </c>
      <c r="I137" s="37" t="s">
        <v>228</v>
      </c>
      <c r="J137" s="38" t="s">
        <v>850</v>
      </c>
      <c r="K137" s="39">
        <v>1</v>
      </c>
      <c r="L137" s="57">
        <v>20085000</v>
      </c>
      <c r="M137" s="58"/>
      <c r="N137" s="52">
        <f t="shared" si="4"/>
        <v>103515000</v>
      </c>
      <c r="O137" s="41">
        <v>0.73</v>
      </c>
      <c r="P137" s="42"/>
      <c r="Q137" s="43"/>
      <c r="R137" s="44"/>
      <c r="T137" s="53">
        <v>45199</v>
      </c>
      <c r="U137" s="54">
        <f t="shared" si="5"/>
        <v>0.73</v>
      </c>
      <c r="V137" s="55">
        <f t="shared" si="6"/>
        <v>338</v>
      </c>
      <c r="W137" s="55">
        <f t="shared" si="7"/>
        <v>247</v>
      </c>
    </row>
    <row r="138" spans="1:23" ht="17.25" customHeight="1" x14ac:dyDescent="0.25">
      <c r="A138" s="33" t="s">
        <v>2561</v>
      </c>
      <c r="B138" s="34">
        <v>44951</v>
      </c>
      <c r="C138" s="59">
        <v>44958</v>
      </c>
      <c r="D138" s="56" t="s">
        <v>718</v>
      </c>
      <c r="E138" s="35" t="s">
        <v>53</v>
      </c>
      <c r="F138" s="35" t="s">
        <v>1741</v>
      </c>
      <c r="G138" s="40">
        <v>51120000</v>
      </c>
      <c r="H138" s="36">
        <v>45290</v>
      </c>
      <c r="I138" s="37" t="s">
        <v>228</v>
      </c>
      <c r="J138" s="38" t="s">
        <v>851</v>
      </c>
      <c r="K138" s="39">
        <v>1</v>
      </c>
      <c r="L138" s="57">
        <v>19170000</v>
      </c>
      <c r="M138" s="58"/>
      <c r="N138" s="52">
        <f t="shared" si="4"/>
        <v>70290000</v>
      </c>
      <c r="O138" s="41">
        <v>0.73</v>
      </c>
      <c r="P138" s="42"/>
      <c r="Q138" s="43"/>
      <c r="R138" s="44"/>
      <c r="T138" s="53">
        <v>45199</v>
      </c>
      <c r="U138" s="54">
        <f t="shared" si="5"/>
        <v>0.73</v>
      </c>
      <c r="V138" s="55">
        <f t="shared" si="6"/>
        <v>332</v>
      </c>
      <c r="W138" s="55">
        <f t="shared" si="7"/>
        <v>241</v>
      </c>
    </row>
    <row r="139" spans="1:23" ht="17.25" customHeight="1" x14ac:dyDescent="0.25">
      <c r="A139" s="33" t="s">
        <v>2562</v>
      </c>
      <c r="B139" s="34">
        <v>44951</v>
      </c>
      <c r="C139" s="59">
        <v>44953</v>
      </c>
      <c r="D139" s="56" t="s">
        <v>719</v>
      </c>
      <c r="E139" s="35" t="s">
        <v>23</v>
      </c>
      <c r="F139" s="35" t="s">
        <v>1742</v>
      </c>
      <c r="G139" s="40">
        <v>25020000</v>
      </c>
      <c r="H139" s="36">
        <v>45225</v>
      </c>
      <c r="I139" s="37" t="s">
        <v>228</v>
      </c>
      <c r="J139" s="38" t="s">
        <v>852</v>
      </c>
      <c r="K139" s="39">
        <v>0</v>
      </c>
      <c r="L139" s="57"/>
      <c r="M139" s="58"/>
      <c r="N139" s="52">
        <f t="shared" si="4"/>
        <v>25020000</v>
      </c>
      <c r="O139" s="41">
        <v>0.9</v>
      </c>
      <c r="P139" s="42"/>
      <c r="Q139" s="43"/>
      <c r="R139" s="44"/>
      <c r="T139" s="53">
        <v>45199</v>
      </c>
      <c r="U139" s="54">
        <f t="shared" si="5"/>
        <v>0.9</v>
      </c>
      <c r="V139" s="55">
        <f t="shared" si="6"/>
        <v>272</v>
      </c>
      <c r="W139" s="55">
        <f t="shared" si="7"/>
        <v>246</v>
      </c>
    </row>
    <row r="140" spans="1:23" ht="17.25" customHeight="1" x14ac:dyDescent="0.25">
      <c r="A140" s="33" t="s">
        <v>2563</v>
      </c>
      <c r="B140" s="34">
        <v>44951</v>
      </c>
      <c r="C140" s="59">
        <v>44952</v>
      </c>
      <c r="D140" s="56" t="s">
        <v>718</v>
      </c>
      <c r="E140" s="35" t="s">
        <v>429</v>
      </c>
      <c r="F140" s="35" t="s">
        <v>1743</v>
      </c>
      <c r="G140" s="40">
        <v>70080000</v>
      </c>
      <c r="H140" s="36">
        <v>45290</v>
      </c>
      <c r="I140" s="37" t="s">
        <v>228</v>
      </c>
      <c r="J140" s="38" t="s">
        <v>853</v>
      </c>
      <c r="K140" s="39">
        <v>1</v>
      </c>
      <c r="L140" s="57">
        <v>27740000</v>
      </c>
      <c r="M140" s="58"/>
      <c r="N140" s="52">
        <f t="shared" ref="N140:N203" si="8">+G140+L140-M140</f>
        <v>97820000</v>
      </c>
      <c r="O140" s="41">
        <v>0.73</v>
      </c>
      <c r="P140" s="42"/>
      <c r="Q140" s="43"/>
      <c r="R140" s="44"/>
      <c r="T140" s="53">
        <v>45199</v>
      </c>
      <c r="U140" s="54">
        <f t="shared" si="5"/>
        <v>0.73</v>
      </c>
      <c r="V140" s="55">
        <f t="shared" si="6"/>
        <v>338</v>
      </c>
      <c r="W140" s="55">
        <f t="shared" si="7"/>
        <v>247</v>
      </c>
    </row>
    <row r="141" spans="1:23" ht="17.25" customHeight="1" x14ac:dyDescent="0.25">
      <c r="A141" s="33" t="s">
        <v>2564</v>
      </c>
      <c r="B141" s="34">
        <v>44951</v>
      </c>
      <c r="C141" s="59">
        <v>44953</v>
      </c>
      <c r="D141" s="56" t="s">
        <v>718</v>
      </c>
      <c r="E141" s="35" t="s">
        <v>281</v>
      </c>
      <c r="F141" s="35" t="s">
        <v>1744</v>
      </c>
      <c r="G141" s="40">
        <v>57510000</v>
      </c>
      <c r="H141" s="36">
        <v>45290</v>
      </c>
      <c r="I141" s="37" t="s">
        <v>228</v>
      </c>
      <c r="J141" s="38" t="s">
        <v>854</v>
      </c>
      <c r="K141" s="39">
        <v>0</v>
      </c>
      <c r="L141" s="57"/>
      <c r="M141" s="58"/>
      <c r="N141" s="52">
        <f t="shared" si="8"/>
        <v>57510000</v>
      </c>
      <c r="O141" s="41">
        <v>0.73</v>
      </c>
      <c r="P141" s="42"/>
      <c r="Q141" s="43"/>
      <c r="R141" s="44"/>
      <c r="T141" s="53">
        <v>45199</v>
      </c>
      <c r="U141" s="54">
        <f t="shared" ref="U141:U204" si="9">ROUND(W141/V141,2)</f>
        <v>0.73</v>
      </c>
      <c r="V141" s="55">
        <f t="shared" ref="V141:V204" si="10">+H141-C141</f>
        <v>337</v>
      </c>
      <c r="W141" s="55">
        <f t="shared" ref="W141:W204" si="11">+T141-C141</f>
        <v>246</v>
      </c>
    </row>
    <row r="142" spans="1:23" ht="17.25" customHeight="1" x14ac:dyDescent="0.25">
      <c r="A142" s="33" t="s">
        <v>2565</v>
      </c>
      <c r="B142" s="34">
        <v>44949</v>
      </c>
      <c r="C142" s="59">
        <v>44950</v>
      </c>
      <c r="D142" s="56" t="s">
        <v>718</v>
      </c>
      <c r="E142" s="35" t="s">
        <v>198</v>
      </c>
      <c r="F142" s="35" t="s">
        <v>1745</v>
      </c>
      <c r="G142" s="40">
        <v>56000000</v>
      </c>
      <c r="H142" s="36">
        <v>45290</v>
      </c>
      <c r="I142" s="37" t="s">
        <v>228</v>
      </c>
      <c r="J142" s="38" t="s">
        <v>855</v>
      </c>
      <c r="K142" s="39">
        <v>1</v>
      </c>
      <c r="L142" s="57">
        <v>22633333</v>
      </c>
      <c r="M142" s="58"/>
      <c r="N142" s="52">
        <f t="shared" si="8"/>
        <v>78633333</v>
      </c>
      <c r="O142" s="41">
        <v>0.73</v>
      </c>
      <c r="P142" s="42"/>
      <c r="Q142" s="43"/>
      <c r="R142" s="44"/>
      <c r="T142" s="53">
        <v>45199</v>
      </c>
      <c r="U142" s="54">
        <f t="shared" si="9"/>
        <v>0.73</v>
      </c>
      <c r="V142" s="55">
        <f t="shared" si="10"/>
        <v>340</v>
      </c>
      <c r="W142" s="55">
        <f t="shared" si="11"/>
        <v>249</v>
      </c>
    </row>
    <row r="143" spans="1:23" ht="17.25" customHeight="1" x14ac:dyDescent="0.25">
      <c r="A143" s="33" t="s">
        <v>2566</v>
      </c>
      <c r="B143" s="34">
        <v>44950</v>
      </c>
      <c r="C143" s="59">
        <v>44952</v>
      </c>
      <c r="D143" s="56" t="s">
        <v>718</v>
      </c>
      <c r="E143" s="35" t="s">
        <v>264</v>
      </c>
      <c r="F143" s="35" t="s">
        <v>1746</v>
      </c>
      <c r="G143" s="40">
        <v>73600000</v>
      </c>
      <c r="H143" s="36">
        <v>45201</v>
      </c>
      <c r="I143" s="37" t="s">
        <v>228</v>
      </c>
      <c r="J143" s="38" t="s">
        <v>856</v>
      </c>
      <c r="K143" s="39">
        <v>0</v>
      </c>
      <c r="L143" s="57"/>
      <c r="M143" s="58"/>
      <c r="N143" s="52">
        <f t="shared" si="8"/>
        <v>73600000</v>
      </c>
      <c r="O143" s="41">
        <v>0.99</v>
      </c>
      <c r="P143" s="42"/>
      <c r="Q143" s="43"/>
      <c r="R143" s="44"/>
      <c r="T143" s="53">
        <v>45199</v>
      </c>
      <c r="U143" s="54">
        <f t="shared" si="9"/>
        <v>0.99</v>
      </c>
      <c r="V143" s="55">
        <f t="shared" si="10"/>
        <v>249</v>
      </c>
      <c r="W143" s="55">
        <f t="shared" si="11"/>
        <v>247</v>
      </c>
    </row>
    <row r="144" spans="1:23" ht="17.25" customHeight="1" x14ac:dyDescent="0.25">
      <c r="A144" s="33" t="s">
        <v>2567</v>
      </c>
      <c r="B144" s="34">
        <v>44950</v>
      </c>
      <c r="C144" s="59">
        <v>44958</v>
      </c>
      <c r="D144" s="56" t="s">
        <v>718</v>
      </c>
      <c r="E144" s="35" t="s">
        <v>645</v>
      </c>
      <c r="F144" s="35" t="s">
        <v>69</v>
      </c>
      <c r="G144" s="40">
        <v>71379000</v>
      </c>
      <c r="H144" s="36">
        <v>45291</v>
      </c>
      <c r="I144" s="37" t="s">
        <v>228</v>
      </c>
      <c r="J144" s="38" t="s">
        <v>857</v>
      </c>
      <c r="K144" s="39">
        <v>0</v>
      </c>
      <c r="L144" s="57"/>
      <c r="M144" s="58"/>
      <c r="N144" s="52">
        <f t="shared" si="8"/>
        <v>71379000</v>
      </c>
      <c r="O144" s="41">
        <v>0.72</v>
      </c>
      <c r="P144" s="42"/>
      <c r="Q144" s="43"/>
      <c r="R144" s="44"/>
      <c r="T144" s="53">
        <v>45199</v>
      </c>
      <c r="U144" s="54">
        <f t="shared" si="9"/>
        <v>0.72</v>
      </c>
      <c r="V144" s="55">
        <f t="shared" si="10"/>
        <v>333</v>
      </c>
      <c r="W144" s="55">
        <f t="shared" si="11"/>
        <v>241</v>
      </c>
    </row>
    <row r="145" spans="1:23" ht="17.25" customHeight="1" x14ac:dyDescent="0.25">
      <c r="A145" s="33" t="s">
        <v>2568</v>
      </c>
      <c r="B145" s="34">
        <v>44950</v>
      </c>
      <c r="C145" s="59">
        <v>44952</v>
      </c>
      <c r="D145" s="56" t="s">
        <v>718</v>
      </c>
      <c r="E145" s="35" t="s">
        <v>313</v>
      </c>
      <c r="F145" s="35" t="s">
        <v>1747</v>
      </c>
      <c r="G145" s="40">
        <v>42400000</v>
      </c>
      <c r="H145" s="36">
        <v>45234</v>
      </c>
      <c r="I145" s="37" t="s">
        <v>228</v>
      </c>
      <c r="J145" s="38" t="s">
        <v>858</v>
      </c>
      <c r="K145" s="39">
        <v>1</v>
      </c>
      <c r="L145" s="57">
        <v>6890000</v>
      </c>
      <c r="M145" s="58"/>
      <c r="N145" s="52">
        <f t="shared" si="8"/>
        <v>49290000</v>
      </c>
      <c r="O145" s="41">
        <v>0.88</v>
      </c>
      <c r="P145" s="42"/>
      <c r="Q145" s="43"/>
      <c r="R145" s="44"/>
      <c r="T145" s="53">
        <v>45199</v>
      </c>
      <c r="U145" s="54">
        <f t="shared" si="9"/>
        <v>0.88</v>
      </c>
      <c r="V145" s="55">
        <f t="shared" si="10"/>
        <v>282</v>
      </c>
      <c r="W145" s="55">
        <f t="shared" si="11"/>
        <v>247</v>
      </c>
    </row>
    <row r="146" spans="1:23" ht="17.25" customHeight="1" x14ac:dyDescent="0.25">
      <c r="A146" s="33" t="s">
        <v>2569</v>
      </c>
      <c r="B146" s="34">
        <v>44949</v>
      </c>
      <c r="C146" s="59">
        <v>44951</v>
      </c>
      <c r="D146" s="56" t="s">
        <v>718</v>
      </c>
      <c r="E146" s="35" t="s">
        <v>592</v>
      </c>
      <c r="F146" s="35" t="s">
        <v>1748</v>
      </c>
      <c r="G146" s="40">
        <v>33600000</v>
      </c>
      <c r="H146" s="36">
        <v>45257</v>
      </c>
      <c r="I146" s="37" t="s">
        <v>228</v>
      </c>
      <c r="J146" s="38" t="s">
        <v>859</v>
      </c>
      <c r="K146" s="39">
        <v>1</v>
      </c>
      <c r="L146" s="57">
        <v>12432000</v>
      </c>
      <c r="M146" s="58"/>
      <c r="N146" s="52">
        <f t="shared" si="8"/>
        <v>46032000</v>
      </c>
      <c r="O146" s="41">
        <v>0.81</v>
      </c>
      <c r="P146" s="42"/>
      <c r="Q146" s="43"/>
      <c r="R146" s="44"/>
      <c r="T146" s="53">
        <v>45199</v>
      </c>
      <c r="U146" s="54">
        <f t="shared" si="9"/>
        <v>0.81</v>
      </c>
      <c r="V146" s="55">
        <f t="shared" si="10"/>
        <v>306</v>
      </c>
      <c r="W146" s="55">
        <f t="shared" si="11"/>
        <v>248</v>
      </c>
    </row>
    <row r="147" spans="1:23" ht="17.25" customHeight="1" x14ac:dyDescent="0.25">
      <c r="A147" s="33" t="s">
        <v>2570</v>
      </c>
      <c r="B147" s="34">
        <v>44949</v>
      </c>
      <c r="C147" s="59">
        <v>44950</v>
      </c>
      <c r="D147" s="56" t="s">
        <v>719</v>
      </c>
      <c r="E147" s="35" t="s">
        <v>1749</v>
      </c>
      <c r="F147" s="35" t="s">
        <v>1750</v>
      </c>
      <c r="G147" s="40">
        <v>31200000</v>
      </c>
      <c r="H147" s="36">
        <v>45291</v>
      </c>
      <c r="I147" s="37" t="s">
        <v>228</v>
      </c>
      <c r="J147" s="38" t="s">
        <v>860</v>
      </c>
      <c r="K147" s="39">
        <v>1</v>
      </c>
      <c r="L147" s="57">
        <v>12610000</v>
      </c>
      <c r="M147" s="58"/>
      <c r="N147" s="52">
        <f t="shared" si="8"/>
        <v>43810000</v>
      </c>
      <c r="O147" s="41">
        <v>0.73</v>
      </c>
      <c r="P147" s="42"/>
      <c r="Q147" s="43"/>
      <c r="R147" s="44"/>
      <c r="T147" s="53">
        <v>45199</v>
      </c>
      <c r="U147" s="54">
        <f t="shared" si="9"/>
        <v>0.73</v>
      </c>
      <c r="V147" s="55">
        <f t="shared" si="10"/>
        <v>341</v>
      </c>
      <c r="W147" s="55">
        <f t="shared" si="11"/>
        <v>249</v>
      </c>
    </row>
    <row r="148" spans="1:23" ht="17.25" customHeight="1" x14ac:dyDescent="0.25">
      <c r="A148" s="33" t="s">
        <v>2571</v>
      </c>
      <c r="B148" s="34">
        <v>44949</v>
      </c>
      <c r="C148" s="59">
        <v>44951</v>
      </c>
      <c r="D148" s="56" t="s">
        <v>718</v>
      </c>
      <c r="E148" s="35" t="s">
        <v>184</v>
      </c>
      <c r="F148" s="35" t="s">
        <v>1751</v>
      </c>
      <c r="G148" s="40">
        <v>83430000</v>
      </c>
      <c r="H148" s="36">
        <v>45223</v>
      </c>
      <c r="I148" s="37" t="s">
        <v>228</v>
      </c>
      <c r="J148" s="38" t="s">
        <v>861</v>
      </c>
      <c r="K148" s="39">
        <v>0</v>
      </c>
      <c r="L148" s="57"/>
      <c r="M148" s="58"/>
      <c r="N148" s="52">
        <f t="shared" si="8"/>
        <v>83430000</v>
      </c>
      <c r="O148" s="41">
        <v>0.91</v>
      </c>
      <c r="P148" s="42"/>
      <c r="Q148" s="43"/>
      <c r="R148" s="44"/>
      <c r="T148" s="53">
        <v>45199</v>
      </c>
      <c r="U148" s="54">
        <f t="shared" si="9"/>
        <v>0.91</v>
      </c>
      <c r="V148" s="55">
        <f t="shared" si="10"/>
        <v>272</v>
      </c>
      <c r="W148" s="55">
        <f t="shared" si="11"/>
        <v>248</v>
      </c>
    </row>
    <row r="149" spans="1:23" ht="17.25" customHeight="1" x14ac:dyDescent="0.25">
      <c r="A149" s="33" t="s">
        <v>2572</v>
      </c>
      <c r="B149" s="34">
        <v>44949</v>
      </c>
      <c r="C149" s="59">
        <v>44951</v>
      </c>
      <c r="D149" s="56" t="s">
        <v>718</v>
      </c>
      <c r="E149" s="35" t="s">
        <v>123</v>
      </c>
      <c r="F149" s="35" t="s">
        <v>1752</v>
      </c>
      <c r="G149" s="40">
        <v>83430000</v>
      </c>
      <c r="H149" s="36">
        <v>45223</v>
      </c>
      <c r="I149" s="37" t="s">
        <v>228</v>
      </c>
      <c r="J149" s="38" t="s">
        <v>862</v>
      </c>
      <c r="K149" s="39">
        <v>0</v>
      </c>
      <c r="L149" s="57"/>
      <c r="M149" s="58"/>
      <c r="N149" s="52">
        <f t="shared" si="8"/>
        <v>83430000</v>
      </c>
      <c r="O149" s="41">
        <v>0.91</v>
      </c>
      <c r="P149" s="42"/>
      <c r="Q149" s="43"/>
      <c r="R149" s="44"/>
      <c r="T149" s="53">
        <v>45199</v>
      </c>
      <c r="U149" s="54">
        <f t="shared" si="9"/>
        <v>0.91</v>
      </c>
      <c r="V149" s="55">
        <f t="shared" si="10"/>
        <v>272</v>
      </c>
      <c r="W149" s="55">
        <f t="shared" si="11"/>
        <v>248</v>
      </c>
    </row>
    <row r="150" spans="1:23" ht="17.25" customHeight="1" x14ac:dyDescent="0.25">
      <c r="A150" s="33" t="s">
        <v>2573</v>
      </c>
      <c r="B150" s="34">
        <v>44949</v>
      </c>
      <c r="C150" s="59">
        <v>44956</v>
      </c>
      <c r="D150" s="56" t="s">
        <v>718</v>
      </c>
      <c r="E150" s="35" t="s">
        <v>1753</v>
      </c>
      <c r="F150" s="35" t="s">
        <v>1754</v>
      </c>
      <c r="G150" s="40">
        <v>55620000</v>
      </c>
      <c r="H150" s="36">
        <v>45290</v>
      </c>
      <c r="I150" s="37" t="s">
        <v>228</v>
      </c>
      <c r="J150" s="38" t="s">
        <v>863</v>
      </c>
      <c r="K150" s="39">
        <v>1</v>
      </c>
      <c r="L150" s="57">
        <v>12566000</v>
      </c>
      <c r="M150" s="58"/>
      <c r="N150" s="52">
        <f t="shared" si="8"/>
        <v>68186000</v>
      </c>
      <c r="O150" s="41">
        <v>0.73</v>
      </c>
      <c r="P150" s="42"/>
      <c r="Q150" s="43"/>
      <c r="R150" s="44"/>
      <c r="T150" s="53">
        <v>45199</v>
      </c>
      <c r="U150" s="54">
        <f t="shared" si="9"/>
        <v>0.73</v>
      </c>
      <c r="V150" s="55">
        <f t="shared" si="10"/>
        <v>334</v>
      </c>
      <c r="W150" s="55">
        <f t="shared" si="11"/>
        <v>243</v>
      </c>
    </row>
    <row r="151" spans="1:23" ht="17.25" customHeight="1" x14ac:dyDescent="0.25">
      <c r="A151" s="33" t="s">
        <v>2574</v>
      </c>
      <c r="B151" s="34">
        <v>44949</v>
      </c>
      <c r="C151" s="59">
        <v>44951</v>
      </c>
      <c r="D151" s="56" t="s">
        <v>718</v>
      </c>
      <c r="E151" s="35" t="s">
        <v>1755</v>
      </c>
      <c r="F151" s="35" t="s">
        <v>1756</v>
      </c>
      <c r="G151" s="40">
        <v>103500000</v>
      </c>
      <c r="H151" s="36">
        <v>45223</v>
      </c>
      <c r="I151" s="37" t="s">
        <v>228</v>
      </c>
      <c r="J151" s="38" t="s">
        <v>864</v>
      </c>
      <c r="K151" s="39">
        <v>0</v>
      </c>
      <c r="L151" s="57"/>
      <c r="M151" s="58"/>
      <c r="N151" s="52">
        <f t="shared" si="8"/>
        <v>103500000</v>
      </c>
      <c r="O151" s="41">
        <v>0.91</v>
      </c>
      <c r="P151" s="42"/>
      <c r="Q151" s="43"/>
      <c r="R151" s="44"/>
      <c r="T151" s="53">
        <v>45199</v>
      </c>
      <c r="U151" s="54">
        <f t="shared" si="9"/>
        <v>0.91</v>
      </c>
      <c r="V151" s="55">
        <f t="shared" si="10"/>
        <v>272</v>
      </c>
      <c r="W151" s="55">
        <f t="shared" si="11"/>
        <v>248</v>
      </c>
    </row>
    <row r="152" spans="1:23" ht="17.25" customHeight="1" x14ac:dyDescent="0.25">
      <c r="A152" s="33" t="s">
        <v>2575</v>
      </c>
      <c r="B152" s="34">
        <v>44949</v>
      </c>
      <c r="C152" s="59">
        <v>44951</v>
      </c>
      <c r="D152" s="56" t="s">
        <v>718</v>
      </c>
      <c r="E152" s="35" t="s">
        <v>1757</v>
      </c>
      <c r="F152" s="35" t="s">
        <v>1758</v>
      </c>
      <c r="G152" s="40">
        <v>101970000</v>
      </c>
      <c r="H152" s="36">
        <v>45223</v>
      </c>
      <c r="I152" s="37" t="s">
        <v>228</v>
      </c>
      <c r="J152" s="38" t="s">
        <v>865</v>
      </c>
      <c r="K152" s="39">
        <v>0</v>
      </c>
      <c r="L152" s="57"/>
      <c r="M152" s="58"/>
      <c r="N152" s="52">
        <f t="shared" si="8"/>
        <v>101970000</v>
      </c>
      <c r="O152" s="41">
        <v>0.91</v>
      </c>
      <c r="P152" s="42"/>
      <c r="Q152" s="43"/>
      <c r="R152" s="44"/>
      <c r="T152" s="53">
        <v>45199</v>
      </c>
      <c r="U152" s="54">
        <f t="shared" si="9"/>
        <v>0.91</v>
      </c>
      <c r="V152" s="55">
        <f t="shared" si="10"/>
        <v>272</v>
      </c>
      <c r="W152" s="55">
        <f t="shared" si="11"/>
        <v>248</v>
      </c>
    </row>
    <row r="153" spans="1:23" ht="17.25" customHeight="1" x14ac:dyDescent="0.25">
      <c r="A153" s="33" t="s">
        <v>2576</v>
      </c>
      <c r="B153" s="34">
        <v>44951</v>
      </c>
      <c r="C153" s="59">
        <v>44952</v>
      </c>
      <c r="D153" s="56" t="s">
        <v>718</v>
      </c>
      <c r="E153" s="35" t="s">
        <v>19</v>
      </c>
      <c r="F153" s="35" t="s">
        <v>1759</v>
      </c>
      <c r="G153" s="40">
        <v>58160000</v>
      </c>
      <c r="H153" s="36">
        <v>45246</v>
      </c>
      <c r="I153" s="37" t="s">
        <v>228</v>
      </c>
      <c r="J153" s="38" t="s">
        <v>866</v>
      </c>
      <c r="K153" s="39">
        <v>1</v>
      </c>
      <c r="L153" s="57">
        <v>12359000</v>
      </c>
      <c r="M153" s="58"/>
      <c r="N153" s="52">
        <f t="shared" si="8"/>
        <v>70519000</v>
      </c>
      <c r="O153" s="41">
        <v>0.84</v>
      </c>
      <c r="P153" s="42"/>
      <c r="Q153" s="43"/>
      <c r="R153" s="44"/>
      <c r="T153" s="53">
        <v>45199</v>
      </c>
      <c r="U153" s="54">
        <f t="shared" si="9"/>
        <v>0.84</v>
      </c>
      <c r="V153" s="55">
        <f t="shared" si="10"/>
        <v>294</v>
      </c>
      <c r="W153" s="55">
        <f t="shared" si="11"/>
        <v>247</v>
      </c>
    </row>
    <row r="154" spans="1:23" ht="17.25" customHeight="1" x14ac:dyDescent="0.25">
      <c r="A154" s="33" t="s">
        <v>2577</v>
      </c>
      <c r="B154" s="34">
        <v>44951</v>
      </c>
      <c r="C154" s="59">
        <v>44953</v>
      </c>
      <c r="D154" s="56" t="s">
        <v>718</v>
      </c>
      <c r="E154" s="35" t="s">
        <v>1760</v>
      </c>
      <c r="F154" s="35" t="s">
        <v>87</v>
      </c>
      <c r="G154" s="40">
        <v>73645000</v>
      </c>
      <c r="H154" s="36">
        <v>45138</v>
      </c>
      <c r="I154" s="37" t="s">
        <v>228</v>
      </c>
      <c r="J154" s="38" t="s">
        <v>867</v>
      </c>
      <c r="K154" s="39">
        <v>0</v>
      </c>
      <c r="L154" s="57"/>
      <c r="M154" s="58">
        <v>32582333</v>
      </c>
      <c r="N154" s="52">
        <f t="shared" si="8"/>
        <v>41062667</v>
      </c>
      <c r="O154" s="41">
        <v>1</v>
      </c>
      <c r="P154" s="42"/>
      <c r="Q154" s="43"/>
      <c r="R154" s="44"/>
      <c r="T154" s="53">
        <v>45199</v>
      </c>
      <c r="U154" s="54">
        <f t="shared" si="9"/>
        <v>1.33</v>
      </c>
      <c r="V154" s="55">
        <f t="shared" si="10"/>
        <v>185</v>
      </c>
      <c r="W154" s="55">
        <f t="shared" si="11"/>
        <v>246</v>
      </c>
    </row>
    <row r="155" spans="1:23" ht="17.25" customHeight="1" x14ac:dyDescent="0.25">
      <c r="A155" s="33" t="s">
        <v>2578</v>
      </c>
      <c r="B155" s="34">
        <v>44951</v>
      </c>
      <c r="C155" s="59">
        <v>44956</v>
      </c>
      <c r="D155" s="56" t="s">
        <v>718</v>
      </c>
      <c r="E155" s="35" t="s">
        <v>364</v>
      </c>
      <c r="F155" s="35" t="s">
        <v>321</v>
      </c>
      <c r="G155" s="40">
        <v>82800000</v>
      </c>
      <c r="H155" s="36">
        <v>45228</v>
      </c>
      <c r="I155" s="37" t="s">
        <v>228</v>
      </c>
      <c r="J155" s="38" t="s">
        <v>868</v>
      </c>
      <c r="K155" s="39">
        <v>0</v>
      </c>
      <c r="L155" s="57"/>
      <c r="M155" s="58"/>
      <c r="N155" s="52">
        <f t="shared" si="8"/>
        <v>82800000</v>
      </c>
      <c r="O155" s="41">
        <v>0.89</v>
      </c>
      <c r="P155" s="42"/>
      <c r="Q155" s="43"/>
      <c r="R155" s="44"/>
      <c r="T155" s="53">
        <v>45199</v>
      </c>
      <c r="U155" s="54">
        <f t="shared" si="9"/>
        <v>0.89</v>
      </c>
      <c r="V155" s="55">
        <f t="shared" si="10"/>
        <v>272</v>
      </c>
      <c r="W155" s="55">
        <f t="shared" si="11"/>
        <v>243</v>
      </c>
    </row>
    <row r="156" spans="1:23" ht="17.25" customHeight="1" x14ac:dyDescent="0.25">
      <c r="A156" s="33" t="s">
        <v>2579</v>
      </c>
      <c r="B156" s="34">
        <v>44951</v>
      </c>
      <c r="C156" s="59">
        <v>44959</v>
      </c>
      <c r="D156" s="56" t="s">
        <v>718</v>
      </c>
      <c r="E156" s="35" t="s">
        <v>194</v>
      </c>
      <c r="F156" s="35" t="s">
        <v>1761</v>
      </c>
      <c r="G156" s="40">
        <v>82800000</v>
      </c>
      <c r="H156" s="36">
        <v>45231</v>
      </c>
      <c r="I156" s="37" t="s">
        <v>228</v>
      </c>
      <c r="J156" s="38" t="s">
        <v>869</v>
      </c>
      <c r="K156" s="39">
        <v>0</v>
      </c>
      <c r="L156" s="57"/>
      <c r="M156" s="58"/>
      <c r="N156" s="52">
        <f t="shared" si="8"/>
        <v>82800000</v>
      </c>
      <c r="O156" s="41">
        <v>0.88</v>
      </c>
      <c r="P156" s="42"/>
      <c r="Q156" s="43"/>
      <c r="R156" s="44"/>
      <c r="T156" s="53">
        <v>45199</v>
      </c>
      <c r="U156" s="54">
        <f t="shared" si="9"/>
        <v>0.88</v>
      </c>
      <c r="V156" s="55">
        <f t="shared" si="10"/>
        <v>272</v>
      </c>
      <c r="W156" s="55">
        <f t="shared" si="11"/>
        <v>240</v>
      </c>
    </row>
    <row r="157" spans="1:23" ht="17.25" customHeight="1" x14ac:dyDescent="0.25">
      <c r="A157" s="33" t="s">
        <v>2580</v>
      </c>
      <c r="B157" s="34">
        <v>44951</v>
      </c>
      <c r="C157" s="59">
        <v>44956</v>
      </c>
      <c r="D157" s="56" t="s">
        <v>718</v>
      </c>
      <c r="E157" s="35" t="s">
        <v>3536</v>
      </c>
      <c r="F157" s="35" t="s">
        <v>1762</v>
      </c>
      <c r="G157" s="40">
        <v>47700000</v>
      </c>
      <c r="H157" s="36">
        <v>45290</v>
      </c>
      <c r="I157" s="37" t="s">
        <v>228</v>
      </c>
      <c r="J157" s="38" t="s">
        <v>870</v>
      </c>
      <c r="K157" s="39">
        <v>1</v>
      </c>
      <c r="L157" s="57">
        <v>10776667</v>
      </c>
      <c r="M157" s="58"/>
      <c r="N157" s="52">
        <f t="shared" si="8"/>
        <v>58476667</v>
      </c>
      <c r="O157" s="41">
        <v>0.73</v>
      </c>
      <c r="P157" s="42"/>
      <c r="Q157" s="43"/>
      <c r="R157" s="44"/>
      <c r="T157" s="53">
        <v>45199</v>
      </c>
      <c r="U157" s="54">
        <f t="shared" si="9"/>
        <v>0.73</v>
      </c>
      <c r="V157" s="55">
        <f t="shared" si="10"/>
        <v>334</v>
      </c>
      <c r="W157" s="55">
        <f t="shared" si="11"/>
        <v>243</v>
      </c>
    </row>
    <row r="158" spans="1:23" ht="17.25" customHeight="1" x14ac:dyDescent="0.25">
      <c r="A158" s="33" t="s">
        <v>2581</v>
      </c>
      <c r="B158" s="34">
        <v>44951</v>
      </c>
      <c r="C158" s="59">
        <v>44956</v>
      </c>
      <c r="D158" s="56" t="s">
        <v>718</v>
      </c>
      <c r="E158" s="35" t="s">
        <v>323</v>
      </c>
      <c r="F158" s="35" t="s">
        <v>1763</v>
      </c>
      <c r="G158" s="40">
        <v>66950000</v>
      </c>
      <c r="H158" s="36">
        <v>45254</v>
      </c>
      <c r="I158" s="37" t="s">
        <v>228</v>
      </c>
      <c r="J158" s="38" t="s">
        <v>871</v>
      </c>
      <c r="K158" s="39">
        <v>0</v>
      </c>
      <c r="L158" s="57"/>
      <c r="M158" s="58"/>
      <c r="N158" s="52">
        <f t="shared" si="8"/>
        <v>66950000</v>
      </c>
      <c r="O158" s="41">
        <v>0.82</v>
      </c>
      <c r="P158" s="42"/>
      <c r="Q158" s="43"/>
      <c r="R158" s="44"/>
      <c r="T158" s="53">
        <v>45199</v>
      </c>
      <c r="U158" s="54">
        <f t="shared" si="9"/>
        <v>0.82</v>
      </c>
      <c r="V158" s="55">
        <f t="shared" si="10"/>
        <v>298</v>
      </c>
      <c r="W158" s="55">
        <f t="shared" si="11"/>
        <v>243</v>
      </c>
    </row>
    <row r="159" spans="1:23" ht="17.25" customHeight="1" x14ac:dyDescent="0.25">
      <c r="A159" s="33" t="s">
        <v>2582</v>
      </c>
      <c r="B159" s="34">
        <v>44951</v>
      </c>
      <c r="C159" s="59">
        <v>44953</v>
      </c>
      <c r="D159" s="56" t="s">
        <v>718</v>
      </c>
      <c r="E159" s="35" t="s">
        <v>669</v>
      </c>
      <c r="F159" s="35" t="s">
        <v>1764</v>
      </c>
      <c r="G159" s="40">
        <v>51200000</v>
      </c>
      <c r="H159" s="36">
        <v>45291</v>
      </c>
      <c r="I159" s="37" t="s">
        <v>228</v>
      </c>
      <c r="J159" s="38" t="s">
        <v>872</v>
      </c>
      <c r="K159" s="39">
        <v>1</v>
      </c>
      <c r="L159" s="57">
        <v>20053333</v>
      </c>
      <c r="M159" s="58"/>
      <c r="N159" s="52">
        <f t="shared" si="8"/>
        <v>71253333</v>
      </c>
      <c r="O159" s="41">
        <v>0.73</v>
      </c>
      <c r="P159" s="42"/>
      <c r="Q159" s="43"/>
      <c r="R159" s="44"/>
      <c r="T159" s="53">
        <v>45199</v>
      </c>
      <c r="U159" s="54">
        <f t="shared" si="9"/>
        <v>0.73</v>
      </c>
      <c r="V159" s="55">
        <f t="shared" si="10"/>
        <v>338</v>
      </c>
      <c r="W159" s="55">
        <f t="shared" si="11"/>
        <v>246</v>
      </c>
    </row>
    <row r="160" spans="1:23" ht="17.25" customHeight="1" x14ac:dyDescent="0.25">
      <c r="A160" s="33" t="s">
        <v>2583</v>
      </c>
      <c r="B160" s="34">
        <v>44951</v>
      </c>
      <c r="C160" s="59">
        <v>44953</v>
      </c>
      <c r="D160" s="56" t="s">
        <v>718</v>
      </c>
      <c r="E160" s="35" t="s">
        <v>166</v>
      </c>
      <c r="F160" s="35" t="s">
        <v>1765</v>
      </c>
      <c r="G160" s="40">
        <v>47700000</v>
      </c>
      <c r="H160" s="36">
        <v>45290</v>
      </c>
      <c r="I160" s="37" t="s">
        <v>228</v>
      </c>
      <c r="J160" s="38" t="s">
        <v>873</v>
      </c>
      <c r="K160" s="39">
        <v>1</v>
      </c>
      <c r="L160" s="57">
        <v>11306667</v>
      </c>
      <c r="M160" s="58"/>
      <c r="N160" s="52">
        <f t="shared" si="8"/>
        <v>59006667</v>
      </c>
      <c r="O160" s="41">
        <v>0.73</v>
      </c>
      <c r="P160" s="42"/>
      <c r="Q160" s="43"/>
      <c r="R160" s="44"/>
      <c r="T160" s="53">
        <v>45199</v>
      </c>
      <c r="U160" s="54">
        <f t="shared" si="9"/>
        <v>0.73</v>
      </c>
      <c r="V160" s="55">
        <f t="shared" si="10"/>
        <v>337</v>
      </c>
      <c r="W160" s="55">
        <f t="shared" si="11"/>
        <v>246</v>
      </c>
    </row>
    <row r="161" spans="1:23" ht="17.25" customHeight="1" x14ac:dyDescent="0.25">
      <c r="A161" s="33" t="s">
        <v>2584</v>
      </c>
      <c r="B161" s="34">
        <v>44951</v>
      </c>
      <c r="C161" s="59">
        <v>44953</v>
      </c>
      <c r="D161" s="56" t="s">
        <v>718</v>
      </c>
      <c r="E161" s="35" t="s">
        <v>1766</v>
      </c>
      <c r="F161" s="35" t="s">
        <v>1767</v>
      </c>
      <c r="G161" s="40">
        <v>59600000</v>
      </c>
      <c r="H161" s="36">
        <v>45290</v>
      </c>
      <c r="I161" s="37" t="s">
        <v>228</v>
      </c>
      <c r="J161" s="38" t="s">
        <v>874</v>
      </c>
      <c r="K161" s="39">
        <v>1</v>
      </c>
      <c r="L161" s="57">
        <v>23343333</v>
      </c>
      <c r="M161" s="58"/>
      <c r="N161" s="52">
        <f t="shared" si="8"/>
        <v>82943333</v>
      </c>
      <c r="O161" s="41">
        <v>0.73</v>
      </c>
      <c r="P161" s="42"/>
      <c r="Q161" s="43"/>
      <c r="R161" s="44"/>
      <c r="T161" s="53">
        <v>45199</v>
      </c>
      <c r="U161" s="54">
        <f t="shared" si="9"/>
        <v>0.73</v>
      </c>
      <c r="V161" s="55">
        <f t="shared" si="10"/>
        <v>337</v>
      </c>
      <c r="W161" s="55">
        <f t="shared" si="11"/>
        <v>246</v>
      </c>
    </row>
    <row r="162" spans="1:23" ht="17.25" customHeight="1" x14ac:dyDescent="0.25">
      <c r="A162" s="33" t="s">
        <v>2585</v>
      </c>
      <c r="B162" s="34">
        <v>44950</v>
      </c>
      <c r="C162" s="59">
        <v>44952</v>
      </c>
      <c r="D162" s="56" t="s">
        <v>718</v>
      </c>
      <c r="E162" s="35" t="s">
        <v>189</v>
      </c>
      <c r="F162" s="35" t="s">
        <v>1683</v>
      </c>
      <c r="G162" s="40">
        <v>60255000</v>
      </c>
      <c r="H162" s="36">
        <v>45069</v>
      </c>
      <c r="I162" s="37" t="s">
        <v>228</v>
      </c>
      <c r="J162" s="38" t="s">
        <v>875</v>
      </c>
      <c r="K162" s="39">
        <v>0</v>
      </c>
      <c r="L162" s="57"/>
      <c r="M162" s="58">
        <v>33921334</v>
      </c>
      <c r="N162" s="52">
        <f t="shared" si="8"/>
        <v>26333666</v>
      </c>
      <c r="O162" s="41">
        <v>1</v>
      </c>
      <c r="P162" s="42"/>
      <c r="Q162" s="43"/>
      <c r="R162" s="44"/>
      <c r="T162" s="53">
        <v>45199</v>
      </c>
      <c r="U162" s="54">
        <f t="shared" si="9"/>
        <v>2.11</v>
      </c>
      <c r="V162" s="55">
        <f t="shared" si="10"/>
        <v>117</v>
      </c>
      <c r="W162" s="55">
        <f t="shared" si="11"/>
        <v>247</v>
      </c>
    </row>
    <row r="163" spans="1:23" ht="17.25" customHeight="1" x14ac:dyDescent="0.25">
      <c r="A163" s="33" t="s">
        <v>2586</v>
      </c>
      <c r="B163" s="34">
        <v>44951</v>
      </c>
      <c r="C163" s="59">
        <v>44952</v>
      </c>
      <c r="D163" s="56" t="s">
        <v>718</v>
      </c>
      <c r="E163" s="35" t="s">
        <v>70</v>
      </c>
      <c r="F163" s="35" t="s">
        <v>1768</v>
      </c>
      <c r="G163" s="40">
        <v>83430000</v>
      </c>
      <c r="H163" s="36">
        <v>45224</v>
      </c>
      <c r="I163" s="37" t="s">
        <v>228</v>
      </c>
      <c r="J163" s="38" t="s">
        <v>876</v>
      </c>
      <c r="K163" s="39">
        <v>0</v>
      </c>
      <c r="L163" s="57"/>
      <c r="M163" s="58"/>
      <c r="N163" s="52">
        <f t="shared" si="8"/>
        <v>83430000</v>
      </c>
      <c r="O163" s="41">
        <v>0.91</v>
      </c>
      <c r="P163" s="42"/>
      <c r="Q163" s="43"/>
      <c r="R163" s="44"/>
      <c r="T163" s="53">
        <v>45199</v>
      </c>
      <c r="U163" s="54">
        <f t="shared" si="9"/>
        <v>0.91</v>
      </c>
      <c r="V163" s="55">
        <f t="shared" si="10"/>
        <v>272</v>
      </c>
      <c r="W163" s="55">
        <f t="shared" si="11"/>
        <v>247</v>
      </c>
    </row>
    <row r="164" spans="1:23" ht="17.25" customHeight="1" x14ac:dyDescent="0.25">
      <c r="A164" s="33" t="s">
        <v>2587</v>
      </c>
      <c r="B164" s="34">
        <v>44950</v>
      </c>
      <c r="C164" s="59">
        <v>44952</v>
      </c>
      <c r="D164" s="56" t="s">
        <v>718</v>
      </c>
      <c r="E164" s="35" t="s">
        <v>201</v>
      </c>
      <c r="F164" s="35" t="s">
        <v>1683</v>
      </c>
      <c r="G164" s="40">
        <v>60255000</v>
      </c>
      <c r="H164" s="36">
        <v>45224</v>
      </c>
      <c r="I164" s="37" t="s">
        <v>228</v>
      </c>
      <c r="J164" s="38" t="s">
        <v>877</v>
      </c>
      <c r="K164" s="39">
        <v>0</v>
      </c>
      <c r="L164" s="57"/>
      <c r="M164" s="58"/>
      <c r="N164" s="52">
        <f t="shared" si="8"/>
        <v>60255000</v>
      </c>
      <c r="O164" s="41">
        <v>0.91</v>
      </c>
      <c r="P164" s="42"/>
      <c r="Q164" s="43"/>
      <c r="R164" s="44"/>
      <c r="T164" s="53">
        <v>45199</v>
      </c>
      <c r="U164" s="54">
        <f t="shared" si="9"/>
        <v>0.91</v>
      </c>
      <c r="V164" s="55">
        <f t="shared" si="10"/>
        <v>272</v>
      </c>
      <c r="W164" s="55">
        <f t="shared" si="11"/>
        <v>247</v>
      </c>
    </row>
    <row r="165" spans="1:23" ht="17.25" customHeight="1" x14ac:dyDescent="0.25">
      <c r="A165" s="33" t="s">
        <v>2588</v>
      </c>
      <c r="B165" s="34">
        <v>44951</v>
      </c>
      <c r="C165" s="59">
        <v>44953</v>
      </c>
      <c r="D165" s="56" t="s">
        <v>718</v>
      </c>
      <c r="E165" s="35" t="s">
        <v>202</v>
      </c>
      <c r="F165" s="35" t="s">
        <v>1769</v>
      </c>
      <c r="G165" s="40">
        <v>69525000</v>
      </c>
      <c r="H165" s="36">
        <v>45364</v>
      </c>
      <c r="I165" s="37" t="s">
        <v>228</v>
      </c>
      <c r="J165" s="38" t="s">
        <v>878</v>
      </c>
      <c r="K165" s="39">
        <v>1</v>
      </c>
      <c r="L165" s="57">
        <v>34762500</v>
      </c>
      <c r="M165" s="58"/>
      <c r="N165" s="52">
        <f t="shared" si="8"/>
        <v>104287500</v>
      </c>
      <c r="O165" s="41">
        <v>0.6</v>
      </c>
      <c r="P165" s="42"/>
      <c r="Q165" s="43"/>
      <c r="R165" s="44"/>
      <c r="T165" s="53">
        <v>45199</v>
      </c>
      <c r="U165" s="54">
        <f t="shared" si="9"/>
        <v>0.6</v>
      </c>
      <c r="V165" s="55">
        <f t="shared" si="10"/>
        <v>411</v>
      </c>
      <c r="W165" s="55">
        <f t="shared" si="11"/>
        <v>246</v>
      </c>
    </row>
    <row r="166" spans="1:23" ht="17.25" customHeight="1" x14ac:dyDescent="0.25">
      <c r="A166" s="33" t="s">
        <v>2589</v>
      </c>
      <c r="B166" s="34">
        <v>44953</v>
      </c>
      <c r="C166" s="59">
        <v>44958</v>
      </c>
      <c r="D166" s="56" t="s">
        <v>719</v>
      </c>
      <c r="E166" s="35" t="s">
        <v>524</v>
      </c>
      <c r="F166" s="35" t="s">
        <v>1770</v>
      </c>
      <c r="G166" s="40">
        <v>24903000</v>
      </c>
      <c r="H166" s="36">
        <v>45366</v>
      </c>
      <c r="I166" s="37" t="s">
        <v>228</v>
      </c>
      <c r="J166" s="38" t="s">
        <v>879</v>
      </c>
      <c r="K166" s="39">
        <v>1</v>
      </c>
      <c r="L166" s="57">
        <v>12451500</v>
      </c>
      <c r="M166" s="58"/>
      <c r="N166" s="52">
        <f t="shared" si="8"/>
        <v>37354500</v>
      </c>
      <c r="O166" s="41">
        <v>0.59</v>
      </c>
      <c r="P166" s="42"/>
      <c r="Q166" s="43"/>
      <c r="R166" s="44"/>
      <c r="T166" s="53">
        <v>45199</v>
      </c>
      <c r="U166" s="54">
        <f t="shared" si="9"/>
        <v>0.59</v>
      </c>
      <c r="V166" s="55">
        <f t="shared" si="10"/>
        <v>408</v>
      </c>
      <c r="W166" s="55">
        <f t="shared" si="11"/>
        <v>241</v>
      </c>
    </row>
    <row r="167" spans="1:23" ht="17.25" customHeight="1" x14ac:dyDescent="0.25">
      <c r="A167" s="33" t="s">
        <v>2590</v>
      </c>
      <c r="B167" s="34">
        <v>44951</v>
      </c>
      <c r="C167" s="59">
        <v>44953</v>
      </c>
      <c r="D167" s="56" t="s">
        <v>718</v>
      </c>
      <c r="E167" s="35" t="s">
        <v>283</v>
      </c>
      <c r="F167" s="35" t="s">
        <v>1771</v>
      </c>
      <c r="G167" s="40">
        <v>108000000</v>
      </c>
      <c r="H167" s="36">
        <v>45225</v>
      </c>
      <c r="I167" s="37" t="s">
        <v>228</v>
      </c>
      <c r="J167" s="38" t="s">
        <v>880</v>
      </c>
      <c r="K167" s="39">
        <v>0</v>
      </c>
      <c r="L167" s="57"/>
      <c r="M167" s="58"/>
      <c r="N167" s="52">
        <f t="shared" si="8"/>
        <v>108000000</v>
      </c>
      <c r="O167" s="41">
        <v>0.9</v>
      </c>
      <c r="P167" s="42"/>
      <c r="Q167" s="43"/>
      <c r="R167" s="44"/>
      <c r="T167" s="53">
        <v>45199</v>
      </c>
      <c r="U167" s="54">
        <f t="shared" si="9"/>
        <v>0.9</v>
      </c>
      <c r="V167" s="55">
        <f t="shared" si="10"/>
        <v>272</v>
      </c>
      <c r="W167" s="55">
        <f t="shared" si="11"/>
        <v>246</v>
      </c>
    </row>
    <row r="168" spans="1:23" ht="17.25" customHeight="1" x14ac:dyDescent="0.25">
      <c r="A168" s="33" t="s">
        <v>2591</v>
      </c>
      <c r="B168" s="34">
        <v>44951</v>
      </c>
      <c r="C168" s="59">
        <v>44956</v>
      </c>
      <c r="D168" s="56" t="s">
        <v>719</v>
      </c>
      <c r="E168" s="35" t="s">
        <v>311</v>
      </c>
      <c r="F168" s="35" t="s">
        <v>287</v>
      </c>
      <c r="G168" s="40">
        <v>27500000</v>
      </c>
      <c r="H168" s="36">
        <v>45289</v>
      </c>
      <c r="I168" s="37" t="s">
        <v>228</v>
      </c>
      <c r="J168" s="38" t="s">
        <v>881</v>
      </c>
      <c r="K168" s="39">
        <v>0</v>
      </c>
      <c r="L168" s="57"/>
      <c r="M168" s="58"/>
      <c r="N168" s="52">
        <f t="shared" si="8"/>
        <v>27500000</v>
      </c>
      <c r="O168" s="41">
        <v>0.73</v>
      </c>
      <c r="P168" s="42"/>
      <c r="Q168" s="43"/>
      <c r="R168" s="44"/>
      <c r="T168" s="53">
        <v>45199</v>
      </c>
      <c r="U168" s="54">
        <f t="shared" si="9"/>
        <v>0.73</v>
      </c>
      <c r="V168" s="55">
        <f t="shared" si="10"/>
        <v>333</v>
      </c>
      <c r="W168" s="55">
        <f t="shared" si="11"/>
        <v>243</v>
      </c>
    </row>
    <row r="169" spans="1:23" ht="17.25" customHeight="1" x14ac:dyDescent="0.25">
      <c r="A169" s="33" t="s">
        <v>2592</v>
      </c>
      <c r="B169" s="34">
        <v>44952</v>
      </c>
      <c r="C169" s="59">
        <v>44956</v>
      </c>
      <c r="D169" s="56" t="s">
        <v>719</v>
      </c>
      <c r="E169" s="35" t="s">
        <v>111</v>
      </c>
      <c r="F169" s="35" t="s">
        <v>109</v>
      </c>
      <c r="G169" s="40">
        <v>37389000</v>
      </c>
      <c r="H169" s="36">
        <v>45289</v>
      </c>
      <c r="I169" s="37" t="s">
        <v>228</v>
      </c>
      <c r="J169" s="38" t="s">
        <v>882</v>
      </c>
      <c r="K169" s="39">
        <v>0</v>
      </c>
      <c r="L169" s="57"/>
      <c r="M169" s="58"/>
      <c r="N169" s="52">
        <f t="shared" si="8"/>
        <v>37389000</v>
      </c>
      <c r="O169" s="41">
        <v>0.73</v>
      </c>
      <c r="P169" s="42"/>
      <c r="Q169" s="43"/>
      <c r="R169" s="44"/>
      <c r="T169" s="53">
        <v>45199</v>
      </c>
      <c r="U169" s="54">
        <f t="shared" si="9"/>
        <v>0.73</v>
      </c>
      <c r="V169" s="55">
        <f t="shared" si="10"/>
        <v>333</v>
      </c>
      <c r="W169" s="55">
        <f t="shared" si="11"/>
        <v>243</v>
      </c>
    </row>
    <row r="170" spans="1:23" ht="17.25" customHeight="1" x14ac:dyDescent="0.25">
      <c r="A170" s="33" t="s">
        <v>2593</v>
      </c>
      <c r="B170" s="34">
        <v>44952</v>
      </c>
      <c r="C170" s="59">
        <v>44956</v>
      </c>
      <c r="D170" s="56" t="s">
        <v>718</v>
      </c>
      <c r="E170" s="35" t="s">
        <v>310</v>
      </c>
      <c r="F170" s="35" t="s">
        <v>113</v>
      </c>
      <c r="G170" s="40">
        <v>62881500</v>
      </c>
      <c r="H170" s="36">
        <v>45289</v>
      </c>
      <c r="I170" s="37" t="s">
        <v>228</v>
      </c>
      <c r="J170" s="38" t="s">
        <v>883</v>
      </c>
      <c r="K170" s="39">
        <v>0</v>
      </c>
      <c r="L170" s="57"/>
      <c r="M170" s="58"/>
      <c r="N170" s="52">
        <f t="shared" si="8"/>
        <v>62881500</v>
      </c>
      <c r="O170" s="41">
        <v>0.73</v>
      </c>
      <c r="P170" s="42"/>
      <c r="Q170" s="43"/>
      <c r="R170" s="44"/>
      <c r="T170" s="53">
        <v>45199</v>
      </c>
      <c r="U170" s="54">
        <f t="shared" si="9"/>
        <v>0.73</v>
      </c>
      <c r="V170" s="55">
        <f t="shared" si="10"/>
        <v>333</v>
      </c>
      <c r="W170" s="55">
        <f t="shared" si="11"/>
        <v>243</v>
      </c>
    </row>
    <row r="171" spans="1:23" ht="17.25" customHeight="1" x14ac:dyDescent="0.25">
      <c r="A171" s="33" t="s">
        <v>2594</v>
      </c>
      <c r="B171" s="34">
        <v>44952</v>
      </c>
      <c r="C171" s="59">
        <v>44958</v>
      </c>
      <c r="D171" s="56" t="s">
        <v>718</v>
      </c>
      <c r="E171" s="35" t="s">
        <v>361</v>
      </c>
      <c r="F171" s="35" t="s">
        <v>113</v>
      </c>
      <c r="G171" s="40">
        <v>62881500</v>
      </c>
      <c r="H171" s="36">
        <v>45290</v>
      </c>
      <c r="I171" s="37" t="s">
        <v>228</v>
      </c>
      <c r="J171" s="38" t="s">
        <v>884</v>
      </c>
      <c r="K171" s="39">
        <v>0</v>
      </c>
      <c r="L171" s="57"/>
      <c r="M171" s="58"/>
      <c r="N171" s="52">
        <f t="shared" si="8"/>
        <v>62881500</v>
      </c>
      <c r="O171" s="41">
        <v>0.73</v>
      </c>
      <c r="P171" s="42"/>
      <c r="Q171" s="43"/>
      <c r="R171" s="44"/>
      <c r="T171" s="53">
        <v>45199</v>
      </c>
      <c r="U171" s="54">
        <f t="shared" si="9"/>
        <v>0.73</v>
      </c>
      <c r="V171" s="55">
        <f t="shared" si="10"/>
        <v>332</v>
      </c>
      <c r="W171" s="55">
        <f t="shared" si="11"/>
        <v>241</v>
      </c>
    </row>
    <row r="172" spans="1:23" ht="17.25" customHeight="1" x14ac:dyDescent="0.25">
      <c r="A172" s="33" t="s">
        <v>2595</v>
      </c>
      <c r="B172" s="34">
        <v>44951</v>
      </c>
      <c r="C172" s="59">
        <v>44953</v>
      </c>
      <c r="D172" s="56" t="s">
        <v>718</v>
      </c>
      <c r="E172" s="35" t="s">
        <v>1772</v>
      </c>
      <c r="F172" s="35" t="s">
        <v>1773</v>
      </c>
      <c r="G172" s="40">
        <v>47700000</v>
      </c>
      <c r="H172" s="36">
        <v>45290</v>
      </c>
      <c r="I172" s="37" t="s">
        <v>228</v>
      </c>
      <c r="J172" s="38" t="s">
        <v>885</v>
      </c>
      <c r="K172" s="39">
        <v>1</v>
      </c>
      <c r="L172" s="57">
        <v>11306667</v>
      </c>
      <c r="M172" s="58"/>
      <c r="N172" s="52">
        <f t="shared" si="8"/>
        <v>59006667</v>
      </c>
      <c r="O172" s="41">
        <v>0.73</v>
      </c>
      <c r="P172" s="42"/>
      <c r="Q172" s="43"/>
      <c r="R172" s="44"/>
      <c r="T172" s="53">
        <v>45199</v>
      </c>
      <c r="U172" s="54">
        <f t="shared" si="9"/>
        <v>0.73</v>
      </c>
      <c r="V172" s="55">
        <f t="shared" si="10"/>
        <v>337</v>
      </c>
      <c r="W172" s="55">
        <f t="shared" si="11"/>
        <v>246</v>
      </c>
    </row>
    <row r="173" spans="1:23" ht="17.25" customHeight="1" x14ac:dyDescent="0.25">
      <c r="A173" s="33" t="s">
        <v>2596</v>
      </c>
      <c r="B173" s="34">
        <v>44952</v>
      </c>
      <c r="C173" s="59">
        <v>44958</v>
      </c>
      <c r="D173" s="56" t="s">
        <v>718</v>
      </c>
      <c r="E173" s="35" t="s">
        <v>573</v>
      </c>
      <c r="F173" s="35" t="s">
        <v>1774</v>
      </c>
      <c r="G173" s="40">
        <v>83430000</v>
      </c>
      <c r="H173" s="36">
        <v>45291</v>
      </c>
      <c r="I173" s="37" t="s">
        <v>228</v>
      </c>
      <c r="J173" s="38" t="s">
        <v>886</v>
      </c>
      <c r="K173" s="39">
        <v>1</v>
      </c>
      <c r="L173" s="57">
        <v>18540000</v>
      </c>
      <c r="M173" s="58"/>
      <c r="N173" s="52">
        <f t="shared" si="8"/>
        <v>101970000</v>
      </c>
      <c r="O173" s="41">
        <v>0.72</v>
      </c>
      <c r="P173" s="42"/>
      <c r="Q173" s="43"/>
      <c r="R173" s="44"/>
      <c r="T173" s="53">
        <v>45199</v>
      </c>
      <c r="U173" s="54">
        <f t="shared" si="9"/>
        <v>0.72</v>
      </c>
      <c r="V173" s="55">
        <f t="shared" si="10"/>
        <v>333</v>
      </c>
      <c r="W173" s="55">
        <f t="shared" si="11"/>
        <v>241</v>
      </c>
    </row>
    <row r="174" spans="1:23" ht="17.25" customHeight="1" x14ac:dyDescent="0.25">
      <c r="A174" s="33" t="s">
        <v>2597</v>
      </c>
      <c r="B174" s="34">
        <v>44952</v>
      </c>
      <c r="C174" s="59">
        <v>44958</v>
      </c>
      <c r="D174" s="56" t="s">
        <v>718</v>
      </c>
      <c r="E174" s="35" t="s">
        <v>67</v>
      </c>
      <c r="F174" s="35" t="s">
        <v>1775</v>
      </c>
      <c r="G174" s="40">
        <v>61840000</v>
      </c>
      <c r="H174" s="36">
        <v>45291</v>
      </c>
      <c r="I174" s="37" t="s">
        <v>228</v>
      </c>
      <c r="J174" s="38" t="s">
        <v>887</v>
      </c>
      <c r="K174" s="39">
        <v>1</v>
      </c>
      <c r="L174" s="57">
        <v>23190000</v>
      </c>
      <c r="M174" s="58"/>
      <c r="N174" s="52">
        <f t="shared" si="8"/>
        <v>85030000</v>
      </c>
      <c r="O174" s="41">
        <v>0.72</v>
      </c>
      <c r="P174" s="42"/>
      <c r="Q174" s="43"/>
      <c r="R174" s="44"/>
      <c r="T174" s="53">
        <v>45199</v>
      </c>
      <c r="U174" s="54">
        <f t="shared" si="9"/>
        <v>0.72</v>
      </c>
      <c r="V174" s="55">
        <f t="shared" si="10"/>
        <v>333</v>
      </c>
      <c r="W174" s="55">
        <f t="shared" si="11"/>
        <v>241</v>
      </c>
    </row>
    <row r="175" spans="1:23" ht="17.25" customHeight="1" x14ac:dyDescent="0.25">
      <c r="A175" s="33" t="s">
        <v>2598</v>
      </c>
      <c r="B175" s="34">
        <v>44951</v>
      </c>
      <c r="C175" s="59">
        <v>44953</v>
      </c>
      <c r="D175" s="56" t="s">
        <v>718</v>
      </c>
      <c r="E175" s="35" t="s">
        <v>22</v>
      </c>
      <c r="F175" s="35" t="s">
        <v>1776</v>
      </c>
      <c r="G175" s="40">
        <v>83430000</v>
      </c>
      <c r="H175" s="36">
        <v>45225</v>
      </c>
      <c r="I175" s="37" t="s">
        <v>228</v>
      </c>
      <c r="J175" s="38" t="s">
        <v>888</v>
      </c>
      <c r="K175" s="39">
        <v>0</v>
      </c>
      <c r="L175" s="57"/>
      <c r="M175" s="58"/>
      <c r="N175" s="52">
        <f t="shared" si="8"/>
        <v>83430000</v>
      </c>
      <c r="O175" s="41">
        <v>0.9</v>
      </c>
      <c r="P175" s="42"/>
      <c r="Q175" s="43"/>
      <c r="R175" s="44"/>
      <c r="T175" s="53">
        <v>45199</v>
      </c>
      <c r="U175" s="54">
        <f t="shared" si="9"/>
        <v>0.9</v>
      </c>
      <c r="V175" s="55">
        <f t="shared" si="10"/>
        <v>272</v>
      </c>
      <c r="W175" s="55">
        <f t="shared" si="11"/>
        <v>246</v>
      </c>
    </row>
    <row r="176" spans="1:23" ht="17.25" customHeight="1" x14ac:dyDescent="0.25">
      <c r="A176" s="33" t="s">
        <v>2599</v>
      </c>
      <c r="B176" s="34">
        <v>44951</v>
      </c>
      <c r="C176" s="59">
        <v>44956</v>
      </c>
      <c r="D176" s="56" t="s">
        <v>718</v>
      </c>
      <c r="E176" s="35" t="s">
        <v>537</v>
      </c>
      <c r="F176" s="35" t="s">
        <v>1777</v>
      </c>
      <c r="G176" s="40">
        <v>47700000</v>
      </c>
      <c r="H176" s="36">
        <v>45290</v>
      </c>
      <c r="I176" s="37" t="s">
        <v>228</v>
      </c>
      <c r="J176" s="38" t="s">
        <v>889</v>
      </c>
      <c r="K176" s="39">
        <v>1</v>
      </c>
      <c r="L176" s="57">
        <v>10776667</v>
      </c>
      <c r="M176" s="58"/>
      <c r="N176" s="52">
        <f t="shared" si="8"/>
        <v>58476667</v>
      </c>
      <c r="O176" s="41">
        <v>0.73</v>
      </c>
      <c r="P176" s="42"/>
      <c r="Q176" s="43"/>
      <c r="R176" s="44"/>
      <c r="T176" s="53">
        <v>45199</v>
      </c>
      <c r="U176" s="54">
        <f t="shared" si="9"/>
        <v>0.73</v>
      </c>
      <c r="V176" s="55">
        <f t="shared" si="10"/>
        <v>334</v>
      </c>
      <c r="W176" s="55">
        <f t="shared" si="11"/>
        <v>243</v>
      </c>
    </row>
    <row r="177" spans="1:23" ht="17.25" customHeight="1" x14ac:dyDescent="0.25">
      <c r="A177" s="33" t="s">
        <v>2600</v>
      </c>
      <c r="B177" s="34">
        <v>44952</v>
      </c>
      <c r="C177" s="59">
        <v>44953</v>
      </c>
      <c r="D177" s="56" t="s">
        <v>718</v>
      </c>
      <c r="E177" s="35" t="s">
        <v>3938</v>
      </c>
      <c r="F177" s="35" t="s">
        <v>1778</v>
      </c>
      <c r="G177" s="40">
        <v>104500000</v>
      </c>
      <c r="H177" s="36">
        <v>45286</v>
      </c>
      <c r="I177" s="37" t="s">
        <v>228</v>
      </c>
      <c r="J177" s="38" t="s">
        <v>890</v>
      </c>
      <c r="K177" s="39">
        <v>0</v>
      </c>
      <c r="L177" s="57"/>
      <c r="M177" s="58"/>
      <c r="N177" s="52">
        <f t="shared" si="8"/>
        <v>104500000</v>
      </c>
      <c r="O177" s="41">
        <v>0.74</v>
      </c>
      <c r="P177" s="42"/>
      <c r="Q177" s="43"/>
      <c r="R177" s="44"/>
      <c r="T177" s="53">
        <v>45199</v>
      </c>
      <c r="U177" s="54">
        <f t="shared" si="9"/>
        <v>0.74</v>
      </c>
      <c r="V177" s="55">
        <f t="shared" si="10"/>
        <v>333</v>
      </c>
      <c r="W177" s="55">
        <f t="shared" si="11"/>
        <v>246</v>
      </c>
    </row>
    <row r="178" spans="1:23" ht="17.25" customHeight="1" x14ac:dyDescent="0.25">
      <c r="A178" s="33" t="s">
        <v>2601</v>
      </c>
      <c r="B178" s="34">
        <v>44952</v>
      </c>
      <c r="C178" s="59">
        <v>44953</v>
      </c>
      <c r="D178" s="56" t="s">
        <v>718</v>
      </c>
      <c r="E178" s="35" t="s">
        <v>126</v>
      </c>
      <c r="F178" s="35" t="s">
        <v>1660</v>
      </c>
      <c r="G178" s="40">
        <v>58300000</v>
      </c>
      <c r="H178" s="36">
        <v>45286</v>
      </c>
      <c r="I178" s="37" t="s">
        <v>228</v>
      </c>
      <c r="J178" s="38" t="s">
        <v>891</v>
      </c>
      <c r="K178" s="39">
        <v>0</v>
      </c>
      <c r="L178" s="57"/>
      <c r="M178" s="58"/>
      <c r="N178" s="52">
        <f t="shared" si="8"/>
        <v>58300000</v>
      </c>
      <c r="O178" s="41">
        <v>0.74</v>
      </c>
      <c r="P178" s="42"/>
      <c r="Q178" s="43"/>
      <c r="R178" s="44"/>
      <c r="T178" s="53">
        <v>45199</v>
      </c>
      <c r="U178" s="54">
        <f t="shared" si="9"/>
        <v>0.74</v>
      </c>
      <c r="V178" s="55">
        <f t="shared" si="10"/>
        <v>333</v>
      </c>
      <c r="W178" s="55">
        <f t="shared" si="11"/>
        <v>246</v>
      </c>
    </row>
    <row r="179" spans="1:23" ht="17.25" customHeight="1" x14ac:dyDescent="0.25">
      <c r="A179" s="33" t="s">
        <v>2602</v>
      </c>
      <c r="B179" s="34">
        <v>44952</v>
      </c>
      <c r="C179" s="59">
        <v>44953</v>
      </c>
      <c r="D179" s="56" t="s">
        <v>718</v>
      </c>
      <c r="E179" s="35" t="s">
        <v>288</v>
      </c>
      <c r="F179" s="35" t="s">
        <v>1660</v>
      </c>
      <c r="G179" s="40">
        <v>58300000</v>
      </c>
      <c r="H179" s="36">
        <v>45286</v>
      </c>
      <c r="I179" s="37" t="s">
        <v>228</v>
      </c>
      <c r="J179" s="38" t="s">
        <v>892</v>
      </c>
      <c r="K179" s="39">
        <v>0</v>
      </c>
      <c r="L179" s="57"/>
      <c r="M179" s="58"/>
      <c r="N179" s="52">
        <f t="shared" si="8"/>
        <v>58300000</v>
      </c>
      <c r="O179" s="41">
        <v>0.74</v>
      </c>
      <c r="P179" s="42"/>
      <c r="Q179" s="43"/>
      <c r="R179" s="44"/>
      <c r="T179" s="53">
        <v>45199</v>
      </c>
      <c r="U179" s="54">
        <f t="shared" si="9"/>
        <v>0.74</v>
      </c>
      <c r="V179" s="55">
        <f t="shared" si="10"/>
        <v>333</v>
      </c>
      <c r="W179" s="55">
        <f t="shared" si="11"/>
        <v>246</v>
      </c>
    </row>
    <row r="180" spans="1:23" ht="17.25" customHeight="1" x14ac:dyDescent="0.25">
      <c r="A180" s="33" t="s">
        <v>2603</v>
      </c>
      <c r="B180" s="34">
        <v>44952</v>
      </c>
      <c r="C180" s="59">
        <v>44953</v>
      </c>
      <c r="D180" s="56" t="s">
        <v>718</v>
      </c>
      <c r="E180" s="35" t="s">
        <v>249</v>
      </c>
      <c r="F180" s="35" t="s">
        <v>1659</v>
      </c>
      <c r="G180" s="40">
        <v>67980000</v>
      </c>
      <c r="H180" s="36">
        <v>45286</v>
      </c>
      <c r="I180" s="37" t="s">
        <v>228</v>
      </c>
      <c r="J180" s="38" t="s">
        <v>893</v>
      </c>
      <c r="K180" s="39">
        <v>0</v>
      </c>
      <c r="L180" s="57"/>
      <c r="M180" s="58"/>
      <c r="N180" s="52">
        <f t="shared" si="8"/>
        <v>67980000</v>
      </c>
      <c r="O180" s="41">
        <v>0.74</v>
      </c>
      <c r="P180" s="42"/>
      <c r="Q180" s="43"/>
      <c r="R180" s="44"/>
      <c r="T180" s="53">
        <v>45199</v>
      </c>
      <c r="U180" s="54">
        <f t="shared" si="9"/>
        <v>0.74</v>
      </c>
      <c r="V180" s="55">
        <f t="shared" si="10"/>
        <v>333</v>
      </c>
      <c r="W180" s="55">
        <f t="shared" si="11"/>
        <v>246</v>
      </c>
    </row>
    <row r="181" spans="1:23" ht="17.25" customHeight="1" x14ac:dyDescent="0.25">
      <c r="A181" s="33" t="s">
        <v>2604</v>
      </c>
      <c r="B181" s="34">
        <v>44952</v>
      </c>
      <c r="C181" s="59">
        <v>44953</v>
      </c>
      <c r="D181" s="56" t="s">
        <v>718</v>
      </c>
      <c r="E181" s="35" t="s">
        <v>481</v>
      </c>
      <c r="F181" s="35" t="s">
        <v>1659</v>
      </c>
      <c r="G181" s="40">
        <v>67980000</v>
      </c>
      <c r="H181" s="36">
        <v>45286</v>
      </c>
      <c r="I181" s="37" t="s">
        <v>228</v>
      </c>
      <c r="J181" s="38" t="s">
        <v>894</v>
      </c>
      <c r="K181" s="39">
        <v>0</v>
      </c>
      <c r="L181" s="57"/>
      <c r="M181" s="58"/>
      <c r="N181" s="52">
        <f t="shared" si="8"/>
        <v>67980000</v>
      </c>
      <c r="O181" s="41">
        <v>0.74</v>
      </c>
      <c r="P181" s="42"/>
      <c r="Q181" s="43"/>
      <c r="R181" s="44"/>
      <c r="T181" s="53">
        <v>45199</v>
      </c>
      <c r="U181" s="54">
        <f t="shared" si="9"/>
        <v>0.74</v>
      </c>
      <c r="V181" s="55">
        <f t="shared" si="10"/>
        <v>333</v>
      </c>
      <c r="W181" s="55">
        <f t="shared" si="11"/>
        <v>246</v>
      </c>
    </row>
    <row r="182" spans="1:23" ht="17.25" customHeight="1" x14ac:dyDescent="0.25">
      <c r="A182" s="33" t="s">
        <v>2605</v>
      </c>
      <c r="B182" s="34">
        <v>44952</v>
      </c>
      <c r="C182" s="59">
        <v>44953</v>
      </c>
      <c r="D182" s="56" t="s">
        <v>718</v>
      </c>
      <c r="E182" s="35" t="s">
        <v>448</v>
      </c>
      <c r="F182" s="35" t="s">
        <v>1660</v>
      </c>
      <c r="G182" s="40">
        <v>58300000</v>
      </c>
      <c r="H182" s="36">
        <v>45286</v>
      </c>
      <c r="I182" s="37" t="s">
        <v>228</v>
      </c>
      <c r="J182" s="38" t="s">
        <v>895</v>
      </c>
      <c r="K182" s="39">
        <v>0</v>
      </c>
      <c r="L182" s="57"/>
      <c r="M182" s="58"/>
      <c r="N182" s="52">
        <f t="shared" si="8"/>
        <v>58300000</v>
      </c>
      <c r="O182" s="41">
        <v>0.74</v>
      </c>
      <c r="P182" s="42"/>
      <c r="Q182" s="43"/>
      <c r="R182" s="44"/>
      <c r="T182" s="53">
        <v>45199</v>
      </c>
      <c r="U182" s="54">
        <f t="shared" si="9"/>
        <v>0.74</v>
      </c>
      <c r="V182" s="55">
        <f t="shared" si="10"/>
        <v>333</v>
      </c>
      <c r="W182" s="55">
        <f t="shared" si="11"/>
        <v>246</v>
      </c>
    </row>
    <row r="183" spans="1:23" ht="17.25" customHeight="1" x14ac:dyDescent="0.25">
      <c r="A183" s="33" t="s">
        <v>2606</v>
      </c>
      <c r="B183" s="34">
        <v>44952</v>
      </c>
      <c r="C183" s="59">
        <v>44953</v>
      </c>
      <c r="D183" s="56" t="s">
        <v>718</v>
      </c>
      <c r="E183" s="35" t="s">
        <v>442</v>
      </c>
      <c r="F183" s="35" t="s">
        <v>1779</v>
      </c>
      <c r="G183" s="40">
        <v>58300000</v>
      </c>
      <c r="H183" s="36">
        <v>45286</v>
      </c>
      <c r="I183" s="37" t="s">
        <v>228</v>
      </c>
      <c r="J183" s="38" t="s">
        <v>896</v>
      </c>
      <c r="K183" s="39">
        <v>0</v>
      </c>
      <c r="L183" s="57"/>
      <c r="M183" s="58"/>
      <c r="N183" s="52">
        <f t="shared" si="8"/>
        <v>58300000</v>
      </c>
      <c r="O183" s="41">
        <v>0.74</v>
      </c>
      <c r="P183" s="42"/>
      <c r="Q183" s="43"/>
      <c r="R183" s="44"/>
      <c r="T183" s="53">
        <v>45199</v>
      </c>
      <c r="U183" s="54">
        <f t="shared" si="9"/>
        <v>0.74</v>
      </c>
      <c r="V183" s="55">
        <f t="shared" si="10"/>
        <v>333</v>
      </c>
      <c r="W183" s="55">
        <f t="shared" si="11"/>
        <v>246</v>
      </c>
    </row>
    <row r="184" spans="1:23" ht="17.25" customHeight="1" x14ac:dyDescent="0.25">
      <c r="A184" s="33" t="s">
        <v>2607</v>
      </c>
      <c r="B184" s="34">
        <v>44952</v>
      </c>
      <c r="C184" s="59">
        <v>44956</v>
      </c>
      <c r="D184" s="56" t="s">
        <v>718</v>
      </c>
      <c r="E184" s="35" t="s">
        <v>293</v>
      </c>
      <c r="F184" s="35" t="s">
        <v>1646</v>
      </c>
      <c r="G184" s="40">
        <v>80300000</v>
      </c>
      <c r="H184" s="36">
        <v>45289</v>
      </c>
      <c r="I184" s="37" t="s">
        <v>228</v>
      </c>
      <c r="J184" s="38" t="s">
        <v>897</v>
      </c>
      <c r="K184" s="39">
        <v>0</v>
      </c>
      <c r="L184" s="57"/>
      <c r="M184" s="58"/>
      <c r="N184" s="52">
        <f t="shared" si="8"/>
        <v>80300000</v>
      </c>
      <c r="O184" s="41">
        <v>0.73</v>
      </c>
      <c r="P184" s="42"/>
      <c r="Q184" s="43"/>
      <c r="R184" s="44"/>
      <c r="T184" s="53">
        <v>45199</v>
      </c>
      <c r="U184" s="54">
        <f t="shared" si="9"/>
        <v>0.73</v>
      </c>
      <c r="V184" s="55">
        <f t="shared" si="10"/>
        <v>333</v>
      </c>
      <c r="W184" s="55">
        <f t="shared" si="11"/>
        <v>243</v>
      </c>
    </row>
    <row r="185" spans="1:23" ht="17.25" customHeight="1" x14ac:dyDescent="0.25">
      <c r="A185" s="33" t="s">
        <v>2608</v>
      </c>
      <c r="B185" s="34">
        <v>44952</v>
      </c>
      <c r="C185" s="59">
        <v>44956</v>
      </c>
      <c r="D185" s="56" t="s">
        <v>718</v>
      </c>
      <c r="E185" s="35" t="s">
        <v>252</v>
      </c>
      <c r="F185" s="35" t="s">
        <v>1646</v>
      </c>
      <c r="G185" s="40">
        <v>80300000</v>
      </c>
      <c r="H185" s="36">
        <v>45289</v>
      </c>
      <c r="I185" s="37" t="s">
        <v>228</v>
      </c>
      <c r="J185" s="38" t="s">
        <v>898</v>
      </c>
      <c r="K185" s="39">
        <v>0</v>
      </c>
      <c r="L185" s="57"/>
      <c r="M185" s="58"/>
      <c r="N185" s="52">
        <f t="shared" si="8"/>
        <v>80300000</v>
      </c>
      <c r="O185" s="41">
        <v>0.73</v>
      </c>
      <c r="P185" s="42"/>
      <c r="Q185" s="43"/>
      <c r="R185" s="44"/>
      <c r="T185" s="53">
        <v>45199</v>
      </c>
      <c r="U185" s="54">
        <f t="shared" si="9"/>
        <v>0.73</v>
      </c>
      <c r="V185" s="55">
        <f t="shared" si="10"/>
        <v>333</v>
      </c>
      <c r="W185" s="55">
        <f t="shared" si="11"/>
        <v>243</v>
      </c>
    </row>
    <row r="186" spans="1:23" ht="17.25" customHeight="1" x14ac:dyDescent="0.25">
      <c r="A186" s="33" t="s">
        <v>2609</v>
      </c>
      <c r="B186" s="34">
        <v>44953</v>
      </c>
      <c r="C186" s="59">
        <v>44958</v>
      </c>
      <c r="D186" s="56" t="s">
        <v>718</v>
      </c>
      <c r="E186" s="35" t="s">
        <v>610</v>
      </c>
      <c r="F186" s="35" t="s">
        <v>1780</v>
      </c>
      <c r="G186" s="40">
        <v>47700000</v>
      </c>
      <c r="H186" s="36">
        <v>45230</v>
      </c>
      <c r="I186" s="37" t="s">
        <v>228</v>
      </c>
      <c r="J186" s="38" t="s">
        <v>899</v>
      </c>
      <c r="K186" s="39">
        <v>0</v>
      </c>
      <c r="L186" s="57"/>
      <c r="M186" s="58"/>
      <c r="N186" s="52">
        <f t="shared" si="8"/>
        <v>47700000</v>
      </c>
      <c r="O186" s="41">
        <v>0.89</v>
      </c>
      <c r="P186" s="42"/>
      <c r="Q186" s="43"/>
      <c r="R186" s="44"/>
      <c r="T186" s="53">
        <v>45199</v>
      </c>
      <c r="U186" s="54">
        <f t="shared" si="9"/>
        <v>0.89</v>
      </c>
      <c r="V186" s="55">
        <f t="shared" si="10"/>
        <v>272</v>
      </c>
      <c r="W186" s="55">
        <f t="shared" si="11"/>
        <v>241</v>
      </c>
    </row>
    <row r="187" spans="1:23" ht="17.25" customHeight="1" x14ac:dyDescent="0.25">
      <c r="A187" s="33" t="s">
        <v>2610</v>
      </c>
      <c r="B187" s="34">
        <v>44952</v>
      </c>
      <c r="C187" s="59">
        <v>44956</v>
      </c>
      <c r="D187" s="56" t="s">
        <v>718</v>
      </c>
      <c r="E187" s="35" t="s">
        <v>89</v>
      </c>
      <c r="F187" s="35" t="s">
        <v>1781</v>
      </c>
      <c r="G187" s="40">
        <v>64890000</v>
      </c>
      <c r="H187" s="36">
        <v>45245</v>
      </c>
      <c r="I187" s="37" t="s">
        <v>228</v>
      </c>
      <c r="J187" s="38" t="s">
        <v>900</v>
      </c>
      <c r="K187" s="39">
        <v>1</v>
      </c>
      <c r="L187" s="57">
        <v>23484000</v>
      </c>
      <c r="M187" s="58"/>
      <c r="N187" s="52">
        <f t="shared" si="8"/>
        <v>88374000</v>
      </c>
      <c r="O187" s="41">
        <v>0.84</v>
      </c>
      <c r="P187" s="42"/>
      <c r="Q187" s="43"/>
      <c r="R187" s="44"/>
      <c r="T187" s="53">
        <v>45199</v>
      </c>
      <c r="U187" s="54">
        <f t="shared" si="9"/>
        <v>0.84</v>
      </c>
      <c r="V187" s="55">
        <f t="shared" si="10"/>
        <v>289</v>
      </c>
      <c r="W187" s="55">
        <f t="shared" si="11"/>
        <v>243</v>
      </c>
    </row>
    <row r="188" spans="1:23" ht="17.25" customHeight="1" x14ac:dyDescent="0.25">
      <c r="A188" s="33" t="s">
        <v>2611</v>
      </c>
      <c r="B188" s="34">
        <v>44952</v>
      </c>
      <c r="C188" s="59">
        <v>44953</v>
      </c>
      <c r="D188" s="56" t="s">
        <v>719</v>
      </c>
      <c r="E188" s="35" t="s">
        <v>97</v>
      </c>
      <c r="F188" s="35" t="s">
        <v>1782</v>
      </c>
      <c r="G188" s="40">
        <v>36000000</v>
      </c>
      <c r="H188" s="36">
        <v>45290</v>
      </c>
      <c r="I188" s="37" t="s">
        <v>228</v>
      </c>
      <c r="J188" s="38" t="s">
        <v>901</v>
      </c>
      <c r="K188" s="39">
        <v>1</v>
      </c>
      <c r="L188" s="57">
        <v>14100000</v>
      </c>
      <c r="M188" s="58"/>
      <c r="N188" s="52">
        <f t="shared" si="8"/>
        <v>50100000</v>
      </c>
      <c r="O188" s="41">
        <v>0.73</v>
      </c>
      <c r="P188" s="42"/>
      <c r="Q188" s="43"/>
      <c r="R188" s="44"/>
      <c r="T188" s="53">
        <v>45199</v>
      </c>
      <c r="U188" s="54">
        <f t="shared" si="9"/>
        <v>0.73</v>
      </c>
      <c r="V188" s="55">
        <f t="shared" si="10"/>
        <v>337</v>
      </c>
      <c r="W188" s="55">
        <f t="shared" si="11"/>
        <v>246</v>
      </c>
    </row>
    <row r="189" spans="1:23" ht="17.25" customHeight="1" x14ac:dyDescent="0.25">
      <c r="A189" s="33" t="s">
        <v>2612</v>
      </c>
      <c r="B189" s="34">
        <v>44953</v>
      </c>
      <c r="C189" s="59">
        <v>44959</v>
      </c>
      <c r="D189" s="56" t="s">
        <v>718</v>
      </c>
      <c r="E189" s="35" t="s">
        <v>336</v>
      </c>
      <c r="F189" s="35" t="s">
        <v>72</v>
      </c>
      <c r="G189" s="40">
        <v>62881500</v>
      </c>
      <c r="H189" s="36">
        <v>45292</v>
      </c>
      <c r="I189" s="37" t="s">
        <v>228</v>
      </c>
      <c r="J189" s="38" t="s">
        <v>902</v>
      </c>
      <c r="K189" s="39">
        <v>0</v>
      </c>
      <c r="L189" s="57"/>
      <c r="M189" s="58"/>
      <c r="N189" s="52">
        <f t="shared" si="8"/>
        <v>62881500</v>
      </c>
      <c r="O189" s="41">
        <v>0.72</v>
      </c>
      <c r="P189" s="42"/>
      <c r="Q189" s="43"/>
      <c r="R189" s="44"/>
      <c r="T189" s="53">
        <v>45199</v>
      </c>
      <c r="U189" s="54">
        <f t="shared" si="9"/>
        <v>0.72</v>
      </c>
      <c r="V189" s="55">
        <f t="shared" si="10"/>
        <v>333</v>
      </c>
      <c r="W189" s="55">
        <f t="shared" si="11"/>
        <v>240</v>
      </c>
    </row>
    <row r="190" spans="1:23" ht="17.25" customHeight="1" x14ac:dyDescent="0.25">
      <c r="A190" s="33" t="s">
        <v>2613</v>
      </c>
      <c r="B190" s="34">
        <v>44952</v>
      </c>
      <c r="C190" s="59">
        <v>44959</v>
      </c>
      <c r="D190" s="56" t="s">
        <v>718</v>
      </c>
      <c r="E190" s="35" t="s">
        <v>210</v>
      </c>
      <c r="F190" s="35" t="s">
        <v>1783</v>
      </c>
      <c r="G190" s="40">
        <v>94039000</v>
      </c>
      <c r="H190" s="36">
        <v>45292</v>
      </c>
      <c r="I190" s="37" t="s">
        <v>228</v>
      </c>
      <c r="J190" s="38" t="s">
        <v>903</v>
      </c>
      <c r="K190" s="39">
        <v>0</v>
      </c>
      <c r="L190" s="57"/>
      <c r="M190" s="58"/>
      <c r="N190" s="52">
        <f t="shared" si="8"/>
        <v>94039000</v>
      </c>
      <c r="O190" s="41">
        <v>0.72</v>
      </c>
      <c r="P190" s="42"/>
      <c r="Q190" s="43"/>
      <c r="R190" s="44"/>
      <c r="T190" s="53">
        <v>45199</v>
      </c>
      <c r="U190" s="54">
        <f t="shared" si="9"/>
        <v>0.72</v>
      </c>
      <c r="V190" s="55">
        <f t="shared" si="10"/>
        <v>333</v>
      </c>
      <c r="W190" s="55">
        <f t="shared" si="11"/>
        <v>240</v>
      </c>
    </row>
    <row r="191" spans="1:23" ht="17.25" customHeight="1" x14ac:dyDescent="0.25">
      <c r="A191" s="33" t="s">
        <v>2614</v>
      </c>
      <c r="B191" s="34">
        <v>44953</v>
      </c>
      <c r="C191" s="59">
        <v>44959</v>
      </c>
      <c r="D191" s="56" t="s">
        <v>718</v>
      </c>
      <c r="E191" s="35" t="s">
        <v>1784</v>
      </c>
      <c r="F191" s="35" t="s">
        <v>162</v>
      </c>
      <c r="G191" s="40">
        <v>62881500</v>
      </c>
      <c r="H191" s="36">
        <v>45292</v>
      </c>
      <c r="I191" s="37" t="s">
        <v>228</v>
      </c>
      <c r="J191" s="38" t="s">
        <v>904</v>
      </c>
      <c r="K191" s="39">
        <v>0</v>
      </c>
      <c r="L191" s="57"/>
      <c r="M191" s="58"/>
      <c r="N191" s="52">
        <f t="shared" si="8"/>
        <v>62881500</v>
      </c>
      <c r="O191" s="41">
        <v>0.72</v>
      </c>
      <c r="P191" s="42"/>
      <c r="Q191" s="43"/>
      <c r="R191" s="44"/>
      <c r="T191" s="53">
        <v>45199</v>
      </c>
      <c r="U191" s="54">
        <f t="shared" si="9"/>
        <v>0.72</v>
      </c>
      <c r="V191" s="55">
        <f t="shared" si="10"/>
        <v>333</v>
      </c>
      <c r="W191" s="55">
        <f t="shared" si="11"/>
        <v>240</v>
      </c>
    </row>
    <row r="192" spans="1:23" ht="17.25" customHeight="1" x14ac:dyDescent="0.25">
      <c r="A192" s="33" t="s">
        <v>2615</v>
      </c>
      <c r="B192" s="34">
        <v>44953</v>
      </c>
      <c r="C192" s="59">
        <v>44959</v>
      </c>
      <c r="D192" s="56" t="s">
        <v>718</v>
      </c>
      <c r="E192" s="35" t="s">
        <v>73</v>
      </c>
      <c r="F192" s="35" t="s">
        <v>72</v>
      </c>
      <c r="G192" s="40">
        <v>50985000</v>
      </c>
      <c r="H192" s="36">
        <v>45292</v>
      </c>
      <c r="I192" s="37" t="s">
        <v>228</v>
      </c>
      <c r="J192" s="38" t="s">
        <v>905</v>
      </c>
      <c r="K192" s="39">
        <v>0</v>
      </c>
      <c r="L192" s="57"/>
      <c r="M192" s="58"/>
      <c r="N192" s="52">
        <f t="shared" si="8"/>
        <v>50985000</v>
      </c>
      <c r="O192" s="41">
        <v>0.72</v>
      </c>
      <c r="P192" s="42"/>
      <c r="Q192" s="43"/>
      <c r="R192" s="44"/>
      <c r="T192" s="53">
        <v>45199</v>
      </c>
      <c r="U192" s="54">
        <f t="shared" si="9"/>
        <v>0.72</v>
      </c>
      <c r="V192" s="55">
        <f t="shared" si="10"/>
        <v>333</v>
      </c>
      <c r="W192" s="55">
        <f t="shared" si="11"/>
        <v>240</v>
      </c>
    </row>
    <row r="193" spans="1:23" ht="17.25" customHeight="1" x14ac:dyDescent="0.25">
      <c r="A193" s="33" t="s">
        <v>2616</v>
      </c>
      <c r="B193" s="34">
        <v>44952</v>
      </c>
      <c r="C193" s="59">
        <v>44959</v>
      </c>
      <c r="D193" s="56" t="s">
        <v>718</v>
      </c>
      <c r="E193" s="35" t="s">
        <v>338</v>
      </c>
      <c r="F193" s="35" t="s">
        <v>131</v>
      </c>
      <c r="G193" s="40">
        <v>62881500</v>
      </c>
      <c r="H193" s="36">
        <v>45292</v>
      </c>
      <c r="I193" s="37" t="s">
        <v>228</v>
      </c>
      <c r="J193" s="38" t="s">
        <v>906</v>
      </c>
      <c r="K193" s="39">
        <v>0</v>
      </c>
      <c r="L193" s="57"/>
      <c r="M193" s="58"/>
      <c r="N193" s="52">
        <f t="shared" si="8"/>
        <v>62881500</v>
      </c>
      <c r="O193" s="41">
        <v>0.72</v>
      </c>
      <c r="P193" s="42"/>
      <c r="Q193" s="43"/>
      <c r="R193" s="44"/>
      <c r="T193" s="53">
        <v>45199</v>
      </c>
      <c r="U193" s="54">
        <f t="shared" si="9"/>
        <v>0.72</v>
      </c>
      <c r="V193" s="55">
        <f t="shared" si="10"/>
        <v>333</v>
      </c>
      <c r="W193" s="55">
        <f t="shared" si="11"/>
        <v>240</v>
      </c>
    </row>
    <row r="194" spans="1:23" ht="17.25" customHeight="1" x14ac:dyDescent="0.25">
      <c r="A194" s="33" t="s">
        <v>2617</v>
      </c>
      <c r="B194" s="34">
        <v>44956</v>
      </c>
      <c r="C194" s="59">
        <v>44959</v>
      </c>
      <c r="D194" s="56" t="s">
        <v>718</v>
      </c>
      <c r="E194" s="35" t="s">
        <v>1785</v>
      </c>
      <c r="F194" s="35" t="s">
        <v>1786</v>
      </c>
      <c r="G194" s="40">
        <v>62881500</v>
      </c>
      <c r="H194" s="36">
        <v>45292</v>
      </c>
      <c r="I194" s="37" t="s">
        <v>228</v>
      </c>
      <c r="J194" s="38" t="s">
        <v>907</v>
      </c>
      <c r="K194" s="39">
        <v>0</v>
      </c>
      <c r="L194" s="57"/>
      <c r="M194" s="58"/>
      <c r="N194" s="52">
        <f t="shared" si="8"/>
        <v>62881500</v>
      </c>
      <c r="O194" s="41">
        <v>0.72</v>
      </c>
      <c r="P194" s="42"/>
      <c r="Q194" s="43"/>
      <c r="R194" s="44"/>
      <c r="T194" s="53">
        <v>45199</v>
      </c>
      <c r="U194" s="54">
        <f t="shared" si="9"/>
        <v>0.72</v>
      </c>
      <c r="V194" s="55">
        <f t="shared" si="10"/>
        <v>333</v>
      </c>
      <c r="W194" s="55">
        <f t="shared" si="11"/>
        <v>240</v>
      </c>
    </row>
    <row r="195" spans="1:23" ht="17.25" customHeight="1" x14ac:dyDescent="0.25">
      <c r="A195" s="33" t="s">
        <v>2618</v>
      </c>
      <c r="B195" s="34">
        <v>44952</v>
      </c>
      <c r="C195" s="59">
        <v>44959</v>
      </c>
      <c r="D195" s="56" t="s">
        <v>718</v>
      </c>
      <c r="E195" s="35" t="s">
        <v>177</v>
      </c>
      <c r="F195" s="35" t="s">
        <v>1787</v>
      </c>
      <c r="G195" s="40">
        <v>62881500</v>
      </c>
      <c r="H195" s="36">
        <v>45292</v>
      </c>
      <c r="I195" s="37" t="s">
        <v>228</v>
      </c>
      <c r="J195" s="38" t="s">
        <v>908</v>
      </c>
      <c r="K195" s="39">
        <v>0</v>
      </c>
      <c r="L195" s="57"/>
      <c r="M195" s="58"/>
      <c r="N195" s="52">
        <f t="shared" si="8"/>
        <v>62881500</v>
      </c>
      <c r="O195" s="41">
        <v>0.72</v>
      </c>
      <c r="P195" s="42"/>
      <c r="Q195" s="43"/>
      <c r="R195" s="44"/>
      <c r="T195" s="53">
        <v>45199</v>
      </c>
      <c r="U195" s="54">
        <f t="shared" si="9"/>
        <v>0.72</v>
      </c>
      <c r="V195" s="55">
        <f t="shared" si="10"/>
        <v>333</v>
      </c>
      <c r="W195" s="55">
        <f t="shared" si="11"/>
        <v>240</v>
      </c>
    </row>
    <row r="196" spans="1:23" ht="17.25" customHeight="1" x14ac:dyDescent="0.25">
      <c r="A196" s="33" t="s">
        <v>2619</v>
      </c>
      <c r="B196" s="34">
        <v>44952</v>
      </c>
      <c r="C196" s="59">
        <v>44956</v>
      </c>
      <c r="D196" s="56" t="s">
        <v>718</v>
      </c>
      <c r="E196" s="35" t="s">
        <v>3939</v>
      </c>
      <c r="F196" s="35" t="s">
        <v>1788</v>
      </c>
      <c r="G196" s="40">
        <v>47700000</v>
      </c>
      <c r="H196" s="36">
        <v>45290</v>
      </c>
      <c r="I196" s="37" t="s">
        <v>228</v>
      </c>
      <c r="J196" s="38" t="s">
        <v>909</v>
      </c>
      <c r="K196" s="39">
        <v>1</v>
      </c>
      <c r="L196" s="57">
        <v>10776667</v>
      </c>
      <c r="M196" s="58"/>
      <c r="N196" s="52">
        <f t="shared" si="8"/>
        <v>58476667</v>
      </c>
      <c r="O196" s="41">
        <v>0.73</v>
      </c>
      <c r="P196" s="42"/>
      <c r="Q196" s="43"/>
      <c r="R196" s="44"/>
      <c r="T196" s="53">
        <v>45199</v>
      </c>
      <c r="U196" s="54">
        <f t="shared" si="9"/>
        <v>0.73</v>
      </c>
      <c r="V196" s="55">
        <f t="shared" si="10"/>
        <v>334</v>
      </c>
      <c r="W196" s="55">
        <f t="shared" si="11"/>
        <v>243</v>
      </c>
    </row>
    <row r="197" spans="1:23" ht="17.25" customHeight="1" x14ac:dyDescent="0.25">
      <c r="A197" s="33" t="s">
        <v>2620</v>
      </c>
      <c r="B197" s="34">
        <v>44952</v>
      </c>
      <c r="C197" s="59">
        <v>44956</v>
      </c>
      <c r="D197" s="56" t="s">
        <v>718</v>
      </c>
      <c r="E197" s="35" t="s">
        <v>438</v>
      </c>
      <c r="F197" s="35" t="s">
        <v>1789</v>
      </c>
      <c r="G197" s="40">
        <v>60255000</v>
      </c>
      <c r="H197" s="36">
        <v>45238</v>
      </c>
      <c r="I197" s="37" t="s">
        <v>228</v>
      </c>
      <c r="J197" s="38" t="s">
        <v>910</v>
      </c>
      <c r="K197" s="39">
        <v>0</v>
      </c>
      <c r="L197" s="57"/>
      <c r="M197" s="58"/>
      <c r="N197" s="52">
        <f t="shared" si="8"/>
        <v>60255000</v>
      </c>
      <c r="O197" s="41">
        <v>0.86</v>
      </c>
      <c r="P197" s="42"/>
      <c r="Q197" s="43"/>
      <c r="R197" s="44"/>
      <c r="T197" s="53">
        <v>45199</v>
      </c>
      <c r="U197" s="54">
        <f t="shared" si="9"/>
        <v>0.86</v>
      </c>
      <c r="V197" s="55">
        <f t="shared" si="10"/>
        <v>282</v>
      </c>
      <c r="W197" s="55">
        <f t="shared" si="11"/>
        <v>243</v>
      </c>
    </row>
    <row r="198" spans="1:23" ht="17.25" customHeight="1" x14ac:dyDescent="0.25">
      <c r="A198" s="33" t="s">
        <v>2621</v>
      </c>
      <c r="B198" s="34">
        <v>44952</v>
      </c>
      <c r="C198" s="59">
        <v>44956</v>
      </c>
      <c r="D198" s="56" t="s">
        <v>718</v>
      </c>
      <c r="E198" s="35" t="s">
        <v>179</v>
      </c>
      <c r="F198" s="35" t="s">
        <v>1789</v>
      </c>
      <c r="G198" s="40">
        <v>60255000</v>
      </c>
      <c r="H198" s="36">
        <v>45228</v>
      </c>
      <c r="I198" s="37" t="s">
        <v>228</v>
      </c>
      <c r="J198" s="38" t="s">
        <v>911</v>
      </c>
      <c r="K198" s="39">
        <v>0</v>
      </c>
      <c r="L198" s="57"/>
      <c r="M198" s="58"/>
      <c r="N198" s="52">
        <f t="shared" si="8"/>
        <v>60255000</v>
      </c>
      <c r="O198" s="41">
        <v>0.89</v>
      </c>
      <c r="P198" s="42"/>
      <c r="Q198" s="43"/>
      <c r="R198" s="44"/>
      <c r="T198" s="53">
        <v>45199</v>
      </c>
      <c r="U198" s="54">
        <f t="shared" si="9"/>
        <v>0.89</v>
      </c>
      <c r="V198" s="55">
        <f t="shared" si="10"/>
        <v>272</v>
      </c>
      <c r="W198" s="55">
        <f t="shared" si="11"/>
        <v>243</v>
      </c>
    </row>
    <row r="199" spans="1:23" ht="17.25" customHeight="1" x14ac:dyDescent="0.25">
      <c r="A199" s="33" t="s">
        <v>2622</v>
      </c>
      <c r="B199" s="34">
        <v>44952</v>
      </c>
      <c r="C199" s="59">
        <v>44958</v>
      </c>
      <c r="D199" s="56" t="s">
        <v>718</v>
      </c>
      <c r="E199" s="35" t="s">
        <v>139</v>
      </c>
      <c r="F199" s="35" t="s">
        <v>1789</v>
      </c>
      <c r="G199" s="40">
        <v>60255000</v>
      </c>
      <c r="H199" s="36">
        <v>45229</v>
      </c>
      <c r="I199" s="37" t="s">
        <v>228</v>
      </c>
      <c r="J199" s="38" t="s">
        <v>912</v>
      </c>
      <c r="K199" s="39">
        <v>0</v>
      </c>
      <c r="L199" s="57"/>
      <c r="M199" s="58"/>
      <c r="N199" s="52">
        <f t="shared" si="8"/>
        <v>60255000</v>
      </c>
      <c r="O199" s="41">
        <v>0.89</v>
      </c>
      <c r="P199" s="42"/>
      <c r="Q199" s="43"/>
      <c r="R199" s="44"/>
      <c r="T199" s="53">
        <v>45199</v>
      </c>
      <c r="U199" s="54">
        <f t="shared" si="9"/>
        <v>0.89</v>
      </c>
      <c r="V199" s="55">
        <f t="shared" si="10"/>
        <v>271</v>
      </c>
      <c r="W199" s="55">
        <f t="shared" si="11"/>
        <v>241</v>
      </c>
    </row>
    <row r="200" spans="1:23" ht="17.25" customHeight="1" x14ac:dyDescent="0.25">
      <c r="A200" s="33" t="s">
        <v>2623</v>
      </c>
      <c r="B200" s="34">
        <v>44952</v>
      </c>
      <c r="C200" s="59">
        <v>44956</v>
      </c>
      <c r="D200" s="56" t="s">
        <v>718</v>
      </c>
      <c r="E200" s="35" t="s">
        <v>140</v>
      </c>
      <c r="F200" s="35" t="s">
        <v>1789</v>
      </c>
      <c r="G200" s="40">
        <v>60255000</v>
      </c>
      <c r="H200" s="36">
        <v>45228</v>
      </c>
      <c r="I200" s="37" t="s">
        <v>228</v>
      </c>
      <c r="J200" s="38" t="s">
        <v>913</v>
      </c>
      <c r="K200" s="39">
        <v>0</v>
      </c>
      <c r="L200" s="57"/>
      <c r="M200" s="58"/>
      <c r="N200" s="52">
        <f t="shared" si="8"/>
        <v>60255000</v>
      </c>
      <c r="O200" s="41">
        <v>0.89</v>
      </c>
      <c r="P200" s="42"/>
      <c r="Q200" s="43"/>
      <c r="R200" s="44"/>
      <c r="T200" s="53">
        <v>45199</v>
      </c>
      <c r="U200" s="54">
        <f t="shared" si="9"/>
        <v>0.89</v>
      </c>
      <c r="V200" s="55">
        <f t="shared" si="10"/>
        <v>272</v>
      </c>
      <c r="W200" s="55">
        <f t="shared" si="11"/>
        <v>243</v>
      </c>
    </row>
    <row r="201" spans="1:23" ht="17.25" customHeight="1" x14ac:dyDescent="0.25">
      <c r="A201" s="33" t="s">
        <v>2624</v>
      </c>
      <c r="B201" s="34">
        <v>44952</v>
      </c>
      <c r="C201" s="59">
        <v>44956</v>
      </c>
      <c r="D201" s="56" t="s">
        <v>718</v>
      </c>
      <c r="E201" s="35" t="s">
        <v>574</v>
      </c>
      <c r="F201" s="35" t="s">
        <v>1790</v>
      </c>
      <c r="G201" s="40">
        <v>60255000</v>
      </c>
      <c r="H201" s="36">
        <v>45228</v>
      </c>
      <c r="I201" s="37" t="s">
        <v>228</v>
      </c>
      <c r="J201" s="38" t="s">
        <v>914</v>
      </c>
      <c r="K201" s="39">
        <v>0</v>
      </c>
      <c r="L201" s="57"/>
      <c r="M201" s="58"/>
      <c r="N201" s="52">
        <f t="shared" si="8"/>
        <v>60255000</v>
      </c>
      <c r="O201" s="41">
        <v>0.89</v>
      </c>
      <c r="P201" s="42"/>
      <c r="Q201" s="43"/>
      <c r="R201" s="44"/>
      <c r="T201" s="53">
        <v>45199</v>
      </c>
      <c r="U201" s="54">
        <f t="shared" si="9"/>
        <v>0.89</v>
      </c>
      <c r="V201" s="55">
        <f t="shared" si="10"/>
        <v>272</v>
      </c>
      <c r="W201" s="55">
        <f t="shared" si="11"/>
        <v>243</v>
      </c>
    </row>
    <row r="202" spans="1:23" ht="17.25" customHeight="1" x14ac:dyDescent="0.25">
      <c r="A202" s="33" t="s">
        <v>2625</v>
      </c>
      <c r="B202" s="34">
        <v>44952</v>
      </c>
      <c r="C202" s="59">
        <v>44958</v>
      </c>
      <c r="D202" s="56" t="s">
        <v>718</v>
      </c>
      <c r="E202" s="35" t="s">
        <v>340</v>
      </c>
      <c r="F202" s="35" t="s">
        <v>1791</v>
      </c>
      <c r="G202" s="40">
        <v>47700000</v>
      </c>
      <c r="H202" s="36">
        <v>45236</v>
      </c>
      <c r="I202" s="37" t="s">
        <v>228</v>
      </c>
      <c r="J202" s="38" t="s">
        <v>915</v>
      </c>
      <c r="K202" s="39">
        <v>0</v>
      </c>
      <c r="L202" s="57"/>
      <c r="M202" s="58"/>
      <c r="N202" s="52">
        <f t="shared" si="8"/>
        <v>47700000</v>
      </c>
      <c r="O202" s="41">
        <v>0.87</v>
      </c>
      <c r="P202" s="42"/>
      <c r="Q202" s="43"/>
      <c r="R202" s="44"/>
      <c r="T202" s="53">
        <v>45199</v>
      </c>
      <c r="U202" s="54">
        <f t="shared" si="9"/>
        <v>0.87</v>
      </c>
      <c r="V202" s="55">
        <f t="shared" si="10"/>
        <v>278</v>
      </c>
      <c r="W202" s="55">
        <f t="shared" si="11"/>
        <v>241</v>
      </c>
    </row>
    <row r="203" spans="1:23" ht="17.25" customHeight="1" x14ac:dyDescent="0.25">
      <c r="A203" s="33" t="s">
        <v>2626</v>
      </c>
      <c r="B203" s="34">
        <v>44953</v>
      </c>
      <c r="C203" s="59">
        <v>44958</v>
      </c>
      <c r="D203" s="56" t="s">
        <v>718</v>
      </c>
      <c r="E203" s="35" t="s">
        <v>171</v>
      </c>
      <c r="F203" s="35" t="s">
        <v>1789</v>
      </c>
      <c r="G203" s="40">
        <v>60255000</v>
      </c>
      <c r="H203" s="36">
        <v>45229</v>
      </c>
      <c r="I203" s="37" t="s">
        <v>228</v>
      </c>
      <c r="J203" s="38" t="s">
        <v>916</v>
      </c>
      <c r="K203" s="39">
        <v>0</v>
      </c>
      <c r="L203" s="57"/>
      <c r="M203" s="58"/>
      <c r="N203" s="52">
        <f t="shared" si="8"/>
        <v>60255000</v>
      </c>
      <c r="O203" s="41">
        <v>0.89</v>
      </c>
      <c r="P203" s="42"/>
      <c r="Q203" s="43"/>
      <c r="R203" s="44"/>
      <c r="T203" s="53">
        <v>45199</v>
      </c>
      <c r="U203" s="54">
        <f t="shared" si="9"/>
        <v>0.89</v>
      </c>
      <c r="V203" s="55">
        <f t="shared" si="10"/>
        <v>271</v>
      </c>
      <c r="W203" s="55">
        <f t="shared" si="11"/>
        <v>241</v>
      </c>
    </row>
    <row r="204" spans="1:23" ht="17.25" customHeight="1" x14ac:dyDescent="0.25">
      <c r="A204" s="33" t="s">
        <v>2627</v>
      </c>
      <c r="B204" s="34">
        <v>44952</v>
      </c>
      <c r="C204" s="59">
        <v>44956</v>
      </c>
      <c r="D204" s="56" t="s">
        <v>718</v>
      </c>
      <c r="E204" s="35" t="s">
        <v>117</v>
      </c>
      <c r="F204" s="35" t="s">
        <v>1792</v>
      </c>
      <c r="G204" s="40">
        <v>73233000</v>
      </c>
      <c r="H204" s="36">
        <v>45228</v>
      </c>
      <c r="I204" s="37" t="s">
        <v>228</v>
      </c>
      <c r="J204" s="38" t="s">
        <v>917</v>
      </c>
      <c r="K204" s="39">
        <v>0</v>
      </c>
      <c r="L204" s="57"/>
      <c r="M204" s="58"/>
      <c r="N204" s="52">
        <f t="shared" ref="N204:N267" si="12">+G204+L204-M204</f>
        <v>73233000</v>
      </c>
      <c r="O204" s="41">
        <v>0.89</v>
      </c>
      <c r="P204" s="42"/>
      <c r="Q204" s="43"/>
      <c r="R204" s="44"/>
      <c r="T204" s="53">
        <v>45199</v>
      </c>
      <c r="U204" s="54">
        <f t="shared" si="9"/>
        <v>0.89</v>
      </c>
      <c r="V204" s="55">
        <f t="shared" si="10"/>
        <v>272</v>
      </c>
      <c r="W204" s="55">
        <f t="shared" si="11"/>
        <v>243</v>
      </c>
    </row>
    <row r="205" spans="1:23" ht="17.25" customHeight="1" x14ac:dyDescent="0.25">
      <c r="A205" s="33" t="s">
        <v>2628</v>
      </c>
      <c r="B205" s="34">
        <v>44952</v>
      </c>
      <c r="C205" s="59">
        <v>44953</v>
      </c>
      <c r="D205" s="56" t="s">
        <v>718</v>
      </c>
      <c r="E205" s="35" t="s">
        <v>299</v>
      </c>
      <c r="F205" s="35" t="s">
        <v>1793</v>
      </c>
      <c r="G205" s="40">
        <v>69525000</v>
      </c>
      <c r="H205" s="36">
        <v>45225</v>
      </c>
      <c r="I205" s="37" t="s">
        <v>228</v>
      </c>
      <c r="J205" s="38" t="s">
        <v>918</v>
      </c>
      <c r="K205" s="39">
        <v>0</v>
      </c>
      <c r="L205" s="57"/>
      <c r="M205" s="58"/>
      <c r="N205" s="52">
        <f t="shared" si="12"/>
        <v>69525000</v>
      </c>
      <c r="O205" s="41">
        <v>0.9</v>
      </c>
      <c r="P205" s="42"/>
      <c r="Q205" s="43"/>
      <c r="R205" s="44"/>
      <c r="T205" s="53">
        <v>45199</v>
      </c>
      <c r="U205" s="54">
        <f t="shared" ref="U205:U268" si="13">ROUND(W205/V205,2)</f>
        <v>0.9</v>
      </c>
      <c r="V205" s="55">
        <f t="shared" ref="V205:V268" si="14">+H205-C205</f>
        <v>272</v>
      </c>
      <c r="W205" s="55">
        <f t="shared" ref="W205:W268" si="15">+T205-C205</f>
        <v>246</v>
      </c>
    </row>
    <row r="206" spans="1:23" ht="17.25" customHeight="1" x14ac:dyDescent="0.25">
      <c r="A206" s="33" t="s">
        <v>2629</v>
      </c>
      <c r="B206" s="34">
        <v>44952</v>
      </c>
      <c r="C206" s="59">
        <v>44958</v>
      </c>
      <c r="D206" s="56" t="s">
        <v>718</v>
      </c>
      <c r="E206" s="35" t="s">
        <v>455</v>
      </c>
      <c r="F206" s="35" t="s">
        <v>1794</v>
      </c>
      <c r="G206" s="40">
        <v>53600000</v>
      </c>
      <c r="H206" s="36">
        <v>45291</v>
      </c>
      <c r="I206" s="37" t="s">
        <v>228</v>
      </c>
      <c r="J206" s="38" t="s">
        <v>919</v>
      </c>
      <c r="K206" s="39">
        <v>1</v>
      </c>
      <c r="L206" s="57">
        <v>20100000</v>
      </c>
      <c r="M206" s="58"/>
      <c r="N206" s="52">
        <f t="shared" si="12"/>
        <v>73700000</v>
      </c>
      <c r="O206" s="41">
        <v>0.72</v>
      </c>
      <c r="P206" s="42"/>
      <c r="Q206" s="43"/>
      <c r="R206" s="44"/>
      <c r="T206" s="53">
        <v>45199</v>
      </c>
      <c r="U206" s="54">
        <f t="shared" si="13"/>
        <v>0.72</v>
      </c>
      <c r="V206" s="55">
        <f t="shared" si="14"/>
        <v>333</v>
      </c>
      <c r="W206" s="55">
        <f t="shared" si="15"/>
        <v>241</v>
      </c>
    </row>
    <row r="207" spans="1:23" ht="17.25" customHeight="1" x14ac:dyDescent="0.25">
      <c r="A207" s="33" t="s">
        <v>2630</v>
      </c>
      <c r="B207" s="34">
        <v>44952</v>
      </c>
      <c r="C207" s="59">
        <v>44958</v>
      </c>
      <c r="D207" s="56" t="s">
        <v>718</v>
      </c>
      <c r="E207" s="35" t="s">
        <v>1795</v>
      </c>
      <c r="F207" s="35" t="s">
        <v>113</v>
      </c>
      <c r="G207" s="40">
        <v>62881500</v>
      </c>
      <c r="H207" s="36">
        <v>45291</v>
      </c>
      <c r="I207" s="37" t="s">
        <v>228</v>
      </c>
      <c r="J207" s="38" t="s">
        <v>920</v>
      </c>
      <c r="K207" s="39">
        <v>0</v>
      </c>
      <c r="L207" s="57"/>
      <c r="M207" s="58"/>
      <c r="N207" s="52">
        <f t="shared" si="12"/>
        <v>62881500</v>
      </c>
      <c r="O207" s="41">
        <v>0.72</v>
      </c>
      <c r="P207" s="42"/>
      <c r="Q207" s="43"/>
      <c r="R207" s="44"/>
      <c r="T207" s="53">
        <v>45199</v>
      </c>
      <c r="U207" s="54">
        <f t="shared" si="13"/>
        <v>0.72</v>
      </c>
      <c r="V207" s="55">
        <f t="shared" si="14"/>
        <v>333</v>
      </c>
      <c r="W207" s="55">
        <f t="shared" si="15"/>
        <v>241</v>
      </c>
    </row>
    <row r="208" spans="1:23" ht="17.25" customHeight="1" x14ac:dyDescent="0.25">
      <c r="A208" s="33" t="s">
        <v>2631</v>
      </c>
      <c r="B208" s="34">
        <v>44952</v>
      </c>
      <c r="C208" s="59">
        <v>44958</v>
      </c>
      <c r="D208" s="56" t="s">
        <v>719</v>
      </c>
      <c r="E208" s="35" t="s">
        <v>1796</v>
      </c>
      <c r="F208" s="35" t="s">
        <v>211</v>
      </c>
      <c r="G208" s="40">
        <v>33990000</v>
      </c>
      <c r="H208" s="36">
        <v>45291</v>
      </c>
      <c r="I208" s="37" t="s">
        <v>228</v>
      </c>
      <c r="J208" s="38" t="s">
        <v>921</v>
      </c>
      <c r="K208" s="39">
        <v>0</v>
      </c>
      <c r="L208" s="57"/>
      <c r="M208" s="58"/>
      <c r="N208" s="52">
        <f t="shared" si="12"/>
        <v>33990000</v>
      </c>
      <c r="O208" s="41">
        <v>0.72</v>
      </c>
      <c r="P208" s="42"/>
      <c r="Q208" s="43"/>
      <c r="R208" s="44"/>
      <c r="T208" s="53">
        <v>45199</v>
      </c>
      <c r="U208" s="54">
        <f t="shared" si="13"/>
        <v>0.72</v>
      </c>
      <c r="V208" s="55">
        <f t="shared" si="14"/>
        <v>333</v>
      </c>
      <c r="W208" s="55">
        <f t="shared" si="15"/>
        <v>241</v>
      </c>
    </row>
    <row r="209" spans="1:23" ht="17.25" customHeight="1" x14ac:dyDescent="0.25">
      <c r="A209" s="33" t="s">
        <v>2632</v>
      </c>
      <c r="B209" s="34">
        <v>44953</v>
      </c>
      <c r="C209" s="59">
        <v>44958</v>
      </c>
      <c r="D209" s="56" t="s">
        <v>718</v>
      </c>
      <c r="E209" s="35" t="s">
        <v>197</v>
      </c>
      <c r="F209" s="35" t="s">
        <v>92</v>
      </c>
      <c r="G209" s="40">
        <v>71379000</v>
      </c>
      <c r="H209" s="36">
        <v>45291</v>
      </c>
      <c r="I209" s="37" t="s">
        <v>228</v>
      </c>
      <c r="J209" s="38" t="s">
        <v>922</v>
      </c>
      <c r="K209" s="39">
        <v>0</v>
      </c>
      <c r="L209" s="57"/>
      <c r="M209" s="58"/>
      <c r="N209" s="52">
        <f t="shared" si="12"/>
        <v>71379000</v>
      </c>
      <c r="O209" s="41">
        <v>0.72</v>
      </c>
      <c r="P209" s="42"/>
      <c r="Q209" s="43"/>
      <c r="R209" s="44"/>
      <c r="T209" s="53">
        <v>45199</v>
      </c>
      <c r="U209" s="54">
        <f t="shared" si="13"/>
        <v>0.72</v>
      </c>
      <c r="V209" s="55">
        <f t="shared" si="14"/>
        <v>333</v>
      </c>
      <c r="W209" s="55">
        <f t="shared" si="15"/>
        <v>241</v>
      </c>
    </row>
    <row r="210" spans="1:23" ht="17.25" customHeight="1" x14ac:dyDescent="0.25">
      <c r="A210" s="33" t="s">
        <v>2633</v>
      </c>
      <c r="B210" s="34">
        <v>44953</v>
      </c>
      <c r="C210" s="59">
        <v>44956</v>
      </c>
      <c r="D210" s="56" t="s">
        <v>718</v>
      </c>
      <c r="E210" s="35" t="s">
        <v>75</v>
      </c>
      <c r="F210" s="35" t="s">
        <v>1797</v>
      </c>
      <c r="G210" s="40">
        <v>83430000</v>
      </c>
      <c r="H210" s="36">
        <v>45228</v>
      </c>
      <c r="I210" s="37" t="s">
        <v>228</v>
      </c>
      <c r="J210" s="38" t="s">
        <v>923</v>
      </c>
      <c r="K210" s="39">
        <v>0</v>
      </c>
      <c r="L210" s="57"/>
      <c r="M210" s="58"/>
      <c r="N210" s="52">
        <f t="shared" si="12"/>
        <v>83430000</v>
      </c>
      <c r="O210" s="41">
        <v>0.89</v>
      </c>
      <c r="P210" s="42"/>
      <c r="Q210" s="43"/>
      <c r="R210" s="44"/>
      <c r="T210" s="53">
        <v>45199</v>
      </c>
      <c r="U210" s="54">
        <f t="shared" si="13"/>
        <v>0.89</v>
      </c>
      <c r="V210" s="55">
        <f t="shared" si="14"/>
        <v>272</v>
      </c>
      <c r="W210" s="55">
        <f t="shared" si="15"/>
        <v>243</v>
      </c>
    </row>
    <row r="211" spans="1:23" ht="17.25" customHeight="1" x14ac:dyDescent="0.25">
      <c r="A211" s="33" t="s">
        <v>2634</v>
      </c>
      <c r="B211" s="34">
        <v>44956</v>
      </c>
      <c r="C211" s="59">
        <v>44965</v>
      </c>
      <c r="D211" s="56" t="s">
        <v>718</v>
      </c>
      <c r="E211" s="35" t="s">
        <v>1798</v>
      </c>
      <c r="F211" s="35" t="s">
        <v>113</v>
      </c>
      <c r="G211" s="40">
        <v>62881500</v>
      </c>
      <c r="H211" s="36">
        <v>45298</v>
      </c>
      <c r="I211" s="37" t="s">
        <v>228</v>
      </c>
      <c r="J211" s="38" t="s">
        <v>924</v>
      </c>
      <c r="K211" s="39">
        <v>0</v>
      </c>
      <c r="L211" s="57"/>
      <c r="M211" s="58"/>
      <c r="N211" s="52">
        <f t="shared" si="12"/>
        <v>62881500</v>
      </c>
      <c r="O211" s="41">
        <v>0.7</v>
      </c>
      <c r="P211" s="42"/>
      <c r="Q211" s="43"/>
      <c r="R211" s="44"/>
      <c r="T211" s="53">
        <v>45199</v>
      </c>
      <c r="U211" s="54">
        <f t="shared" si="13"/>
        <v>0.7</v>
      </c>
      <c r="V211" s="55">
        <f t="shared" si="14"/>
        <v>333</v>
      </c>
      <c r="W211" s="55">
        <f t="shared" si="15"/>
        <v>234</v>
      </c>
    </row>
    <row r="212" spans="1:23" ht="17.25" customHeight="1" x14ac:dyDescent="0.25">
      <c r="A212" s="33" t="s">
        <v>2635</v>
      </c>
      <c r="B212" s="34">
        <v>44953</v>
      </c>
      <c r="C212" s="59">
        <v>44956</v>
      </c>
      <c r="D212" s="56" t="s">
        <v>718</v>
      </c>
      <c r="E212" s="35" t="s">
        <v>286</v>
      </c>
      <c r="F212" s="35" t="s">
        <v>1646</v>
      </c>
      <c r="G212" s="40">
        <v>80300000</v>
      </c>
      <c r="H212" s="36">
        <v>45289</v>
      </c>
      <c r="I212" s="37" t="s">
        <v>228</v>
      </c>
      <c r="J212" s="38" t="s">
        <v>925</v>
      </c>
      <c r="K212" s="39">
        <v>0</v>
      </c>
      <c r="L212" s="57"/>
      <c r="M212" s="58"/>
      <c r="N212" s="52">
        <f t="shared" si="12"/>
        <v>80300000</v>
      </c>
      <c r="O212" s="41">
        <v>0.73</v>
      </c>
      <c r="P212" s="42"/>
      <c r="Q212" s="43"/>
      <c r="R212" s="44"/>
      <c r="T212" s="53">
        <v>45199</v>
      </c>
      <c r="U212" s="54">
        <f t="shared" si="13"/>
        <v>0.73</v>
      </c>
      <c r="V212" s="55">
        <f t="shared" si="14"/>
        <v>333</v>
      </c>
      <c r="W212" s="55">
        <f t="shared" si="15"/>
        <v>243</v>
      </c>
    </row>
    <row r="213" spans="1:23" ht="17.25" customHeight="1" x14ac:dyDescent="0.25">
      <c r="A213" s="33" t="s">
        <v>2636</v>
      </c>
      <c r="B213" s="34">
        <v>44953</v>
      </c>
      <c r="C213" s="59">
        <v>44958</v>
      </c>
      <c r="D213" s="56" t="s">
        <v>718</v>
      </c>
      <c r="E213" s="35" t="s">
        <v>353</v>
      </c>
      <c r="F213" s="35" t="s">
        <v>396</v>
      </c>
      <c r="G213" s="40">
        <v>74800000</v>
      </c>
      <c r="H213" s="36">
        <v>45290</v>
      </c>
      <c r="I213" s="37" t="s">
        <v>228</v>
      </c>
      <c r="J213" s="38" t="s">
        <v>926</v>
      </c>
      <c r="K213" s="39">
        <v>0</v>
      </c>
      <c r="L213" s="57"/>
      <c r="M213" s="58"/>
      <c r="N213" s="52">
        <f t="shared" si="12"/>
        <v>74800000</v>
      </c>
      <c r="O213" s="41">
        <v>0.73</v>
      </c>
      <c r="P213" s="42"/>
      <c r="Q213" s="43"/>
      <c r="R213" s="44"/>
      <c r="T213" s="53">
        <v>45199</v>
      </c>
      <c r="U213" s="54">
        <f t="shared" si="13"/>
        <v>0.73</v>
      </c>
      <c r="V213" s="55">
        <f t="shared" si="14"/>
        <v>332</v>
      </c>
      <c r="W213" s="55">
        <f t="shared" si="15"/>
        <v>241</v>
      </c>
    </row>
    <row r="214" spans="1:23" ht="17.25" customHeight="1" x14ac:dyDescent="0.25">
      <c r="A214" s="33" t="s">
        <v>2637</v>
      </c>
      <c r="B214" s="34">
        <v>44953</v>
      </c>
      <c r="C214" s="59">
        <v>44958</v>
      </c>
      <c r="D214" s="56" t="s">
        <v>718</v>
      </c>
      <c r="E214" s="35" t="s">
        <v>689</v>
      </c>
      <c r="F214" s="35" t="s">
        <v>1799</v>
      </c>
      <c r="G214" s="40">
        <v>60500000</v>
      </c>
      <c r="H214" s="36">
        <v>45291</v>
      </c>
      <c r="I214" s="37" t="s">
        <v>228</v>
      </c>
      <c r="J214" s="38" t="s">
        <v>927</v>
      </c>
      <c r="K214" s="39">
        <v>0</v>
      </c>
      <c r="L214" s="57"/>
      <c r="M214" s="58"/>
      <c r="N214" s="52">
        <f t="shared" si="12"/>
        <v>60500000</v>
      </c>
      <c r="O214" s="41">
        <v>0.72</v>
      </c>
      <c r="P214" s="42"/>
      <c r="Q214" s="43"/>
      <c r="R214" s="44"/>
      <c r="T214" s="53">
        <v>45199</v>
      </c>
      <c r="U214" s="54">
        <f t="shared" si="13"/>
        <v>0.72</v>
      </c>
      <c r="V214" s="55">
        <f t="shared" si="14"/>
        <v>333</v>
      </c>
      <c r="W214" s="55">
        <f t="shared" si="15"/>
        <v>241</v>
      </c>
    </row>
    <row r="215" spans="1:23" ht="17.25" customHeight="1" x14ac:dyDescent="0.25">
      <c r="A215" s="33" t="s">
        <v>2638</v>
      </c>
      <c r="B215" s="34">
        <v>44953</v>
      </c>
      <c r="C215" s="59">
        <v>44958</v>
      </c>
      <c r="D215" s="56" t="s">
        <v>718</v>
      </c>
      <c r="E215" s="35" t="s">
        <v>468</v>
      </c>
      <c r="F215" s="35" t="s">
        <v>1659</v>
      </c>
      <c r="G215" s="40">
        <v>67980000</v>
      </c>
      <c r="H215" s="36">
        <v>45290</v>
      </c>
      <c r="I215" s="37" t="s">
        <v>228</v>
      </c>
      <c r="J215" s="38" t="s">
        <v>928</v>
      </c>
      <c r="K215" s="39">
        <v>0</v>
      </c>
      <c r="L215" s="57"/>
      <c r="M215" s="58"/>
      <c r="N215" s="52">
        <f t="shared" si="12"/>
        <v>67980000</v>
      </c>
      <c r="O215" s="41">
        <v>0.73</v>
      </c>
      <c r="P215" s="42"/>
      <c r="Q215" s="43"/>
      <c r="R215" s="44"/>
      <c r="T215" s="53">
        <v>45199</v>
      </c>
      <c r="U215" s="54">
        <f t="shared" si="13"/>
        <v>0.73</v>
      </c>
      <c r="V215" s="55">
        <f t="shared" si="14"/>
        <v>332</v>
      </c>
      <c r="W215" s="55">
        <f t="shared" si="15"/>
        <v>241</v>
      </c>
    </row>
    <row r="216" spans="1:23" ht="17.25" customHeight="1" x14ac:dyDescent="0.25">
      <c r="A216" s="33" t="s">
        <v>2639</v>
      </c>
      <c r="B216" s="34">
        <v>44953</v>
      </c>
      <c r="C216" s="59">
        <v>44959</v>
      </c>
      <c r="D216" s="56" t="s">
        <v>718</v>
      </c>
      <c r="E216" s="35" t="s">
        <v>611</v>
      </c>
      <c r="F216" s="35" t="s">
        <v>1800</v>
      </c>
      <c r="G216" s="40">
        <v>60500000</v>
      </c>
      <c r="H216" s="36">
        <v>45292</v>
      </c>
      <c r="I216" s="37" t="s">
        <v>228</v>
      </c>
      <c r="J216" s="38" t="s">
        <v>929</v>
      </c>
      <c r="K216" s="39">
        <v>0</v>
      </c>
      <c r="L216" s="57"/>
      <c r="M216" s="58"/>
      <c r="N216" s="52">
        <f t="shared" si="12"/>
        <v>60500000</v>
      </c>
      <c r="O216" s="41">
        <v>0.72</v>
      </c>
      <c r="P216" s="42"/>
      <c r="Q216" s="43"/>
      <c r="R216" s="44"/>
      <c r="T216" s="53">
        <v>45199</v>
      </c>
      <c r="U216" s="54">
        <f t="shared" si="13"/>
        <v>0.72</v>
      </c>
      <c r="V216" s="55">
        <f t="shared" si="14"/>
        <v>333</v>
      </c>
      <c r="W216" s="55">
        <f t="shared" si="15"/>
        <v>240</v>
      </c>
    </row>
    <row r="217" spans="1:23" ht="17.25" customHeight="1" x14ac:dyDescent="0.25">
      <c r="A217" s="33" t="s">
        <v>2640</v>
      </c>
      <c r="B217" s="34">
        <v>44956</v>
      </c>
      <c r="C217" s="59">
        <v>44958</v>
      </c>
      <c r="D217" s="56" t="s">
        <v>718</v>
      </c>
      <c r="E217" s="35" t="s">
        <v>270</v>
      </c>
      <c r="F217" s="35" t="s">
        <v>1801</v>
      </c>
      <c r="G217" s="40">
        <v>55620000</v>
      </c>
      <c r="H217" s="36">
        <v>45230</v>
      </c>
      <c r="I217" s="37" t="s">
        <v>228</v>
      </c>
      <c r="J217" s="38" t="s">
        <v>930</v>
      </c>
      <c r="K217" s="39">
        <v>0</v>
      </c>
      <c r="L217" s="57"/>
      <c r="M217" s="58"/>
      <c r="N217" s="52">
        <f t="shared" si="12"/>
        <v>55620000</v>
      </c>
      <c r="O217" s="41">
        <v>0.89</v>
      </c>
      <c r="P217" s="42"/>
      <c r="Q217" s="43"/>
      <c r="R217" s="44"/>
      <c r="T217" s="53">
        <v>45199</v>
      </c>
      <c r="U217" s="54">
        <f t="shared" si="13"/>
        <v>0.89</v>
      </c>
      <c r="V217" s="55">
        <f t="shared" si="14"/>
        <v>272</v>
      </c>
      <c r="W217" s="55">
        <f t="shared" si="15"/>
        <v>241</v>
      </c>
    </row>
    <row r="218" spans="1:23" ht="17.25" customHeight="1" x14ac:dyDescent="0.25">
      <c r="A218" s="33" t="s">
        <v>2641</v>
      </c>
      <c r="B218" s="34">
        <v>44953</v>
      </c>
      <c r="C218" s="59">
        <v>44958</v>
      </c>
      <c r="D218" s="56" t="s">
        <v>718</v>
      </c>
      <c r="E218" s="35" t="s">
        <v>662</v>
      </c>
      <c r="F218" s="35" t="s">
        <v>1802</v>
      </c>
      <c r="G218" s="40">
        <v>55620000</v>
      </c>
      <c r="H218" s="36">
        <v>45230</v>
      </c>
      <c r="I218" s="37" t="s">
        <v>228</v>
      </c>
      <c r="J218" s="38" t="s">
        <v>931</v>
      </c>
      <c r="K218" s="39">
        <v>0</v>
      </c>
      <c r="L218" s="57"/>
      <c r="M218" s="58"/>
      <c r="N218" s="52">
        <f t="shared" si="12"/>
        <v>55620000</v>
      </c>
      <c r="O218" s="41">
        <v>0.89</v>
      </c>
      <c r="P218" s="42"/>
      <c r="Q218" s="43"/>
      <c r="R218" s="44"/>
      <c r="T218" s="53">
        <v>45199</v>
      </c>
      <c r="U218" s="54">
        <f t="shared" si="13"/>
        <v>0.89</v>
      </c>
      <c r="V218" s="55">
        <f t="shared" si="14"/>
        <v>272</v>
      </c>
      <c r="W218" s="55">
        <f t="shared" si="15"/>
        <v>241</v>
      </c>
    </row>
    <row r="219" spans="1:23" ht="17.25" customHeight="1" x14ac:dyDescent="0.25">
      <c r="A219" s="33" t="s">
        <v>2642</v>
      </c>
      <c r="B219" s="34">
        <v>44953</v>
      </c>
      <c r="C219" s="59">
        <v>44959</v>
      </c>
      <c r="D219" s="56" t="s">
        <v>718</v>
      </c>
      <c r="E219" s="35" t="s">
        <v>159</v>
      </c>
      <c r="F219" s="35" t="s">
        <v>1803</v>
      </c>
      <c r="G219" s="40">
        <v>99281700</v>
      </c>
      <c r="H219" s="36">
        <v>45104</v>
      </c>
      <c r="I219" s="37" t="s">
        <v>228</v>
      </c>
      <c r="J219" s="38" t="s">
        <v>932</v>
      </c>
      <c r="K219" s="39">
        <v>0</v>
      </c>
      <c r="L219" s="57"/>
      <c r="M219" s="58">
        <v>45596040</v>
      </c>
      <c r="N219" s="52">
        <f t="shared" si="12"/>
        <v>53685660</v>
      </c>
      <c r="O219" s="41">
        <v>1</v>
      </c>
      <c r="P219" s="42"/>
      <c r="Q219" s="43"/>
      <c r="R219" s="44"/>
      <c r="T219" s="53">
        <v>45199</v>
      </c>
      <c r="U219" s="54">
        <f t="shared" si="13"/>
        <v>1.66</v>
      </c>
      <c r="V219" s="55">
        <f t="shared" si="14"/>
        <v>145</v>
      </c>
      <c r="W219" s="55">
        <f t="shared" si="15"/>
        <v>240</v>
      </c>
    </row>
    <row r="220" spans="1:23" ht="17.25" customHeight="1" x14ac:dyDescent="0.25">
      <c r="A220" s="33" t="s">
        <v>2643</v>
      </c>
      <c r="B220" s="34">
        <v>44953</v>
      </c>
      <c r="C220" s="59">
        <v>44958</v>
      </c>
      <c r="D220" s="56" t="s">
        <v>718</v>
      </c>
      <c r="E220" s="35" t="s">
        <v>251</v>
      </c>
      <c r="F220" s="35" t="s">
        <v>1789</v>
      </c>
      <c r="G220" s="40">
        <v>60255000</v>
      </c>
      <c r="H220" s="36">
        <v>45229</v>
      </c>
      <c r="I220" s="37" t="s">
        <v>228</v>
      </c>
      <c r="J220" s="38" t="s">
        <v>933</v>
      </c>
      <c r="K220" s="39">
        <v>0</v>
      </c>
      <c r="L220" s="57"/>
      <c r="M220" s="58"/>
      <c r="N220" s="52">
        <f t="shared" si="12"/>
        <v>60255000</v>
      </c>
      <c r="O220" s="41">
        <v>0.89</v>
      </c>
      <c r="P220" s="42"/>
      <c r="Q220" s="43"/>
      <c r="R220" s="44"/>
      <c r="T220" s="53">
        <v>45199</v>
      </c>
      <c r="U220" s="54">
        <f t="shared" si="13"/>
        <v>0.89</v>
      </c>
      <c r="V220" s="55">
        <f t="shared" si="14"/>
        <v>271</v>
      </c>
      <c r="W220" s="55">
        <f t="shared" si="15"/>
        <v>241</v>
      </c>
    </row>
    <row r="221" spans="1:23" ht="17.25" customHeight="1" x14ac:dyDescent="0.25">
      <c r="A221" s="33" t="s">
        <v>2644</v>
      </c>
      <c r="B221" s="34">
        <v>44956</v>
      </c>
      <c r="C221" s="59">
        <v>44960</v>
      </c>
      <c r="D221" s="56" t="s">
        <v>718</v>
      </c>
      <c r="E221" s="35" t="s">
        <v>608</v>
      </c>
      <c r="F221" s="35" t="s">
        <v>1762</v>
      </c>
      <c r="G221" s="40">
        <v>47700000</v>
      </c>
      <c r="H221" s="36">
        <v>45232</v>
      </c>
      <c r="I221" s="37" t="s">
        <v>228</v>
      </c>
      <c r="J221" s="38" t="s">
        <v>934</v>
      </c>
      <c r="K221" s="39">
        <v>0</v>
      </c>
      <c r="L221" s="57"/>
      <c r="M221" s="58"/>
      <c r="N221" s="52">
        <f t="shared" si="12"/>
        <v>47700000</v>
      </c>
      <c r="O221" s="41">
        <v>0.88</v>
      </c>
      <c r="P221" s="42"/>
      <c r="Q221" s="43"/>
      <c r="R221" s="44"/>
      <c r="T221" s="53">
        <v>45199</v>
      </c>
      <c r="U221" s="54">
        <f t="shared" si="13"/>
        <v>0.88</v>
      </c>
      <c r="V221" s="55">
        <f t="shared" si="14"/>
        <v>272</v>
      </c>
      <c r="W221" s="55">
        <f t="shared" si="15"/>
        <v>239</v>
      </c>
    </row>
    <row r="222" spans="1:23" ht="17.25" customHeight="1" x14ac:dyDescent="0.25">
      <c r="A222" s="33" t="s">
        <v>2645</v>
      </c>
      <c r="B222" s="34">
        <v>44953</v>
      </c>
      <c r="C222" s="59">
        <v>44958</v>
      </c>
      <c r="D222" s="56" t="s">
        <v>719</v>
      </c>
      <c r="E222" s="35" t="s">
        <v>347</v>
      </c>
      <c r="F222" s="35" t="s">
        <v>1804</v>
      </c>
      <c r="G222" s="40">
        <v>33300000</v>
      </c>
      <c r="H222" s="36">
        <v>45230</v>
      </c>
      <c r="I222" s="37" t="s">
        <v>228</v>
      </c>
      <c r="J222" s="38" t="s">
        <v>935</v>
      </c>
      <c r="K222" s="39">
        <v>0</v>
      </c>
      <c r="L222" s="57"/>
      <c r="M222" s="58"/>
      <c r="N222" s="52">
        <f t="shared" si="12"/>
        <v>33300000</v>
      </c>
      <c r="O222" s="41">
        <v>0.89</v>
      </c>
      <c r="P222" s="42"/>
      <c r="Q222" s="43"/>
      <c r="R222" s="44"/>
      <c r="T222" s="53">
        <v>45199</v>
      </c>
      <c r="U222" s="54">
        <f t="shared" si="13"/>
        <v>0.89</v>
      </c>
      <c r="V222" s="55">
        <f t="shared" si="14"/>
        <v>272</v>
      </c>
      <c r="W222" s="55">
        <f t="shared" si="15"/>
        <v>241</v>
      </c>
    </row>
    <row r="223" spans="1:23" ht="17.25" customHeight="1" x14ac:dyDescent="0.25">
      <c r="A223" s="33" t="s">
        <v>2646</v>
      </c>
      <c r="B223" s="34">
        <v>44957</v>
      </c>
      <c r="C223" s="59">
        <v>44963</v>
      </c>
      <c r="D223" s="56" t="s">
        <v>718</v>
      </c>
      <c r="E223" s="35" t="s">
        <v>709</v>
      </c>
      <c r="F223" s="35" t="s">
        <v>1805</v>
      </c>
      <c r="G223" s="40">
        <v>69525000</v>
      </c>
      <c r="H223" s="36">
        <v>45235</v>
      </c>
      <c r="I223" s="37" t="s">
        <v>228</v>
      </c>
      <c r="J223" s="38" t="s">
        <v>936</v>
      </c>
      <c r="K223" s="39">
        <v>0</v>
      </c>
      <c r="L223" s="57"/>
      <c r="M223" s="58"/>
      <c r="N223" s="52">
        <f t="shared" si="12"/>
        <v>69525000</v>
      </c>
      <c r="O223" s="41">
        <v>0.87</v>
      </c>
      <c r="P223" s="42"/>
      <c r="Q223" s="43"/>
      <c r="R223" s="44"/>
      <c r="T223" s="53">
        <v>45199</v>
      </c>
      <c r="U223" s="54">
        <f t="shared" si="13"/>
        <v>0.87</v>
      </c>
      <c r="V223" s="55">
        <f t="shared" si="14"/>
        <v>272</v>
      </c>
      <c r="W223" s="55">
        <f t="shared" si="15"/>
        <v>236</v>
      </c>
    </row>
    <row r="224" spans="1:23" ht="17.25" customHeight="1" x14ac:dyDescent="0.25">
      <c r="A224" s="33" t="s">
        <v>2647</v>
      </c>
      <c r="B224" s="34">
        <v>44956</v>
      </c>
      <c r="C224" s="59">
        <v>44959</v>
      </c>
      <c r="D224" s="56" t="s">
        <v>718</v>
      </c>
      <c r="E224" s="35" t="s">
        <v>1806</v>
      </c>
      <c r="F224" s="35" t="s">
        <v>1807</v>
      </c>
      <c r="G224" s="40">
        <v>55620000</v>
      </c>
      <c r="H224" s="36">
        <v>45231</v>
      </c>
      <c r="I224" s="37" t="s">
        <v>228</v>
      </c>
      <c r="J224" s="38" t="s">
        <v>937</v>
      </c>
      <c r="K224" s="39">
        <v>0</v>
      </c>
      <c r="L224" s="57"/>
      <c r="M224" s="58"/>
      <c r="N224" s="52">
        <f t="shared" si="12"/>
        <v>55620000</v>
      </c>
      <c r="O224" s="41">
        <v>0.88</v>
      </c>
      <c r="P224" s="42"/>
      <c r="Q224" s="43"/>
      <c r="R224" s="44"/>
      <c r="T224" s="53">
        <v>45199</v>
      </c>
      <c r="U224" s="54">
        <f t="shared" si="13"/>
        <v>0.88</v>
      </c>
      <c r="V224" s="55">
        <f t="shared" si="14"/>
        <v>272</v>
      </c>
      <c r="W224" s="55">
        <f t="shared" si="15"/>
        <v>240</v>
      </c>
    </row>
    <row r="225" spans="1:23" ht="17.25" customHeight="1" x14ac:dyDescent="0.25">
      <c r="A225" s="33" t="s">
        <v>2648</v>
      </c>
      <c r="B225" s="34">
        <v>44956</v>
      </c>
      <c r="C225" s="59">
        <v>44959</v>
      </c>
      <c r="D225" s="56" t="s">
        <v>718</v>
      </c>
      <c r="E225" s="35" t="s">
        <v>650</v>
      </c>
      <c r="F225" s="35" t="s">
        <v>1765</v>
      </c>
      <c r="G225" s="40">
        <v>47700000</v>
      </c>
      <c r="H225" s="36">
        <v>45000</v>
      </c>
      <c r="I225" s="37" t="s">
        <v>228</v>
      </c>
      <c r="J225" s="38" t="s">
        <v>938</v>
      </c>
      <c r="K225" s="39">
        <v>0</v>
      </c>
      <c r="L225" s="57"/>
      <c r="M225" s="58">
        <v>39926667</v>
      </c>
      <c r="N225" s="52">
        <f t="shared" si="12"/>
        <v>7773333</v>
      </c>
      <c r="O225" s="41">
        <v>1</v>
      </c>
      <c r="P225" s="42"/>
      <c r="Q225" s="43"/>
      <c r="R225" s="44"/>
      <c r="T225" s="53">
        <v>45199</v>
      </c>
      <c r="U225" s="54">
        <f t="shared" si="13"/>
        <v>5.85</v>
      </c>
      <c r="V225" s="55">
        <f t="shared" si="14"/>
        <v>41</v>
      </c>
      <c r="W225" s="55">
        <f t="shared" si="15"/>
        <v>240</v>
      </c>
    </row>
    <row r="226" spans="1:23" ht="17.25" customHeight="1" x14ac:dyDescent="0.25">
      <c r="A226" s="33" t="s">
        <v>2649</v>
      </c>
      <c r="B226" s="34">
        <v>44953</v>
      </c>
      <c r="C226" s="59">
        <v>44958</v>
      </c>
      <c r="D226" s="56" t="s">
        <v>718</v>
      </c>
      <c r="E226" s="35" t="s">
        <v>1808</v>
      </c>
      <c r="F226" s="35" t="s">
        <v>39</v>
      </c>
      <c r="G226" s="40">
        <v>62881500</v>
      </c>
      <c r="H226" s="36">
        <v>45291</v>
      </c>
      <c r="I226" s="37" t="s">
        <v>228</v>
      </c>
      <c r="J226" s="38" t="s">
        <v>939</v>
      </c>
      <c r="K226" s="39">
        <v>0</v>
      </c>
      <c r="L226" s="57"/>
      <c r="M226" s="58"/>
      <c r="N226" s="52">
        <f t="shared" si="12"/>
        <v>62881500</v>
      </c>
      <c r="O226" s="41">
        <v>0.72</v>
      </c>
      <c r="P226" s="42"/>
      <c r="Q226" s="43"/>
      <c r="R226" s="44"/>
      <c r="T226" s="53">
        <v>45199</v>
      </c>
      <c r="U226" s="54">
        <f t="shared" si="13"/>
        <v>0.72</v>
      </c>
      <c r="V226" s="55">
        <f t="shared" si="14"/>
        <v>333</v>
      </c>
      <c r="W226" s="55">
        <f t="shared" si="15"/>
        <v>241</v>
      </c>
    </row>
    <row r="227" spans="1:23" ht="17.25" customHeight="1" x14ac:dyDescent="0.25">
      <c r="A227" s="33" t="s">
        <v>2650</v>
      </c>
      <c r="B227" s="34">
        <v>44953</v>
      </c>
      <c r="C227" s="59">
        <v>44958</v>
      </c>
      <c r="D227" s="56" t="s">
        <v>718</v>
      </c>
      <c r="E227" s="35" t="s">
        <v>47</v>
      </c>
      <c r="F227" s="35" t="s">
        <v>39</v>
      </c>
      <c r="G227" s="40">
        <v>62881500</v>
      </c>
      <c r="H227" s="36">
        <v>45291</v>
      </c>
      <c r="I227" s="37" t="s">
        <v>228</v>
      </c>
      <c r="J227" s="38" t="s">
        <v>940</v>
      </c>
      <c r="K227" s="39">
        <v>0</v>
      </c>
      <c r="L227" s="57"/>
      <c r="M227" s="58"/>
      <c r="N227" s="52">
        <f t="shared" si="12"/>
        <v>62881500</v>
      </c>
      <c r="O227" s="41">
        <v>0.72</v>
      </c>
      <c r="P227" s="42"/>
      <c r="Q227" s="43"/>
      <c r="R227" s="44"/>
      <c r="T227" s="53">
        <v>45199</v>
      </c>
      <c r="U227" s="54">
        <f t="shared" si="13"/>
        <v>0.72</v>
      </c>
      <c r="V227" s="55">
        <f t="shared" si="14"/>
        <v>333</v>
      </c>
      <c r="W227" s="55">
        <f t="shared" si="15"/>
        <v>241</v>
      </c>
    </row>
    <row r="228" spans="1:23" ht="17.25" customHeight="1" x14ac:dyDescent="0.25">
      <c r="A228" s="33" t="s">
        <v>2651</v>
      </c>
      <c r="B228" s="34">
        <v>44956</v>
      </c>
      <c r="C228" s="59">
        <v>44963</v>
      </c>
      <c r="D228" s="56" t="s">
        <v>718</v>
      </c>
      <c r="E228" s="35" t="s">
        <v>332</v>
      </c>
      <c r="F228" s="35" t="s">
        <v>39</v>
      </c>
      <c r="G228" s="40">
        <v>62881500</v>
      </c>
      <c r="H228" s="36">
        <v>45296</v>
      </c>
      <c r="I228" s="37" t="s">
        <v>228</v>
      </c>
      <c r="J228" s="38" t="s">
        <v>941</v>
      </c>
      <c r="K228" s="39">
        <v>0</v>
      </c>
      <c r="L228" s="57"/>
      <c r="M228" s="58"/>
      <c r="N228" s="52">
        <f t="shared" si="12"/>
        <v>62881500</v>
      </c>
      <c r="O228" s="41">
        <v>0.71</v>
      </c>
      <c r="P228" s="42"/>
      <c r="Q228" s="43"/>
      <c r="R228" s="44"/>
      <c r="T228" s="53">
        <v>45199</v>
      </c>
      <c r="U228" s="54">
        <f t="shared" si="13"/>
        <v>0.71</v>
      </c>
      <c r="V228" s="55">
        <f t="shared" si="14"/>
        <v>333</v>
      </c>
      <c r="W228" s="55">
        <f t="shared" si="15"/>
        <v>236</v>
      </c>
    </row>
    <row r="229" spans="1:23" ht="17.25" customHeight="1" x14ac:dyDescent="0.25">
      <c r="A229" s="33" t="s">
        <v>2652</v>
      </c>
      <c r="B229" s="34">
        <v>44956</v>
      </c>
      <c r="C229" s="59">
        <v>44963</v>
      </c>
      <c r="D229" s="56" t="s">
        <v>718</v>
      </c>
      <c r="E229" s="35" t="s">
        <v>1809</v>
      </c>
      <c r="F229" s="35" t="s">
        <v>39</v>
      </c>
      <c r="G229" s="40">
        <v>62881500</v>
      </c>
      <c r="H229" s="36">
        <v>45296</v>
      </c>
      <c r="I229" s="37" t="s">
        <v>228</v>
      </c>
      <c r="J229" s="38" t="s">
        <v>942</v>
      </c>
      <c r="K229" s="39">
        <v>0</v>
      </c>
      <c r="L229" s="57"/>
      <c r="M229" s="58"/>
      <c r="N229" s="52">
        <f t="shared" si="12"/>
        <v>62881500</v>
      </c>
      <c r="O229" s="41">
        <v>0.71</v>
      </c>
      <c r="P229" s="42"/>
      <c r="Q229" s="43"/>
      <c r="R229" s="44"/>
      <c r="T229" s="53">
        <v>45199</v>
      </c>
      <c r="U229" s="54">
        <f t="shared" si="13"/>
        <v>0.71</v>
      </c>
      <c r="V229" s="55">
        <f t="shared" si="14"/>
        <v>333</v>
      </c>
      <c r="W229" s="55">
        <f t="shared" si="15"/>
        <v>236</v>
      </c>
    </row>
    <row r="230" spans="1:23" ht="17.25" customHeight="1" x14ac:dyDescent="0.25">
      <c r="A230" s="33" t="s">
        <v>2653</v>
      </c>
      <c r="B230" s="34">
        <v>44953</v>
      </c>
      <c r="C230" s="59">
        <v>44960</v>
      </c>
      <c r="D230" s="56" t="s">
        <v>718</v>
      </c>
      <c r="E230" s="35" t="s">
        <v>589</v>
      </c>
      <c r="F230" s="35" t="s">
        <v>1810</v>
      </c>
      <c r="G230" s="40">
        <v>60168000</v>
      </c>
      <c r="H230" s="36">
        <v>45238</v>
      </c>
      <c r="I230" s="37" t="s">
        <v>228</v>
      </c>
      <c r="J230" s="38" t="s">
        <v>943</v>
      </c>
      <c r="K230" s="39">
        <v>0</v>
      </c>
      <c r="L230" s="57"/>
      <c r="M230" s="58"/>
      <c r="N230" s="52">
        <f t="shared" si="12"/>
        <v>60168000</v>
      </c>
      <c r="O230" s="41">
        <v>0.86</v>
      </c>
      <c r="P230" s="42"/>
      <c r="Q230" s="43"/>
      <c r="R230" s="44"/>
      <c r="T230" s="53">
        <v>45199</v>
      </c>
      <c r="U230" s="54">
        <f t="shared" si="13"/>
        <v>0.86</v>
      </c>
      <c r="V230" s="55">
        <f t="shared" si="14"/>
        <v>278</v>
      </c>
      <c r="W230" s="55">
        <f t="shared" si="15"/>
        <v>239</v>
      </c>
    </row>
    <row r="231" spans="1:23" ht="17.25" customHeight="1" x14ac:dyDescent="0.25">
      <c r="A231" s="33" t="s">
        <v>2654</v>
      </c>
      <c r="B231" s="34">
        <v>44953</v>
      </c>
      <c r="C231" s="59">
        <v>44958</v>
      </c>
      <c r="D231" s="56" t="s">
        <v>718</v>
      </c>
      <c r="E231" s="35" t="s">
        <v>181</v>
      </c>
      <c r="F231" s="35" t="s">
        <v>1811</v>
      </c>
      <c r="G231" s="40">
        <v>55620000</v>
      </c>
      <c r="H231" s="36">
        <v>45230</v>
      </c>
      <c r="I231" s="37" t="s">
        <v>228</v>
      </c>
      <c r="J231" s="38" t="s">
        <v>944</v>
      </c>
      <c r="K231" s="39">
        <v>0</v>
      </c>
      <c r="L231" s="57"/>
      <c r="M231" s="58"/>
      <c r="N231" s="52">
        <f t="shared" si="12"/>
        <v>55620000</v>
      </c>
      <c r="O231" s="41">
        <v>0.89</v>
      </c>
      <c r="P231" s="42"/>
      <c r="Q231" s="43"/>
      <c r="R231" s="44"/>
      <c r="T231" s="53">
        <v>45199</v>
      </c>
      <c r="U231" s="54">
        <f t="shared" si="13"/>
        <v>0.89</v>
      </c>
      <c r="V231" s="55">
        <f t="shared" si="14"/>
        <v>272</v>
      </c>
      <c r="W231" s="55">
        <f t="shared" si="15"/>
        <v>241</v>
      </c>
    </row>
    <row r="232" spans="1:23" ht="17.25" customHeight="1" x14ac:dyDescent="0.25">
      <c r="A232" s="33" t="s">
        <v>2655</v>
      </c>
      <c r="B232" s="34">
        <v>44956</v>
      </c>
      <c r="C232" s="59">
        <v>44958</v>
      </c>
      <c r="D232" s="56" t="s">
        <v>718</v>
      </c>
      <c r="E232" s="35" t="s">
        <v>528</v>
      </c>
      <c r="F232" s="35" t="s">
        <v>1668</v>
      </c>
      <c r="G232" s="40">
        <v>80300000</v>
      </c>
      <c r="H232" s="36">
        <v>45291</v>
      </c>
      <c r="I232" s="37" t="s">
        <v>228</v>
      </c>
      <c r="J232" s="38" t="s">
        <v>945</v>
      </c>
      <c r="K232" s="39">
        <v>0</v>
      </c>
      <c r="L232" s="57"/>
      <c r="M232" s="58"/>
      <c r="N232" s="52">
        <f t="shared" si="12"/>
        <v>80300000</v>
      </c>
      <c r="O232" s="41">
        <v>0.72</v>
      </c>
      <c r="P232" s="42"/>
      <c r="Q232" s="43"/>
      <c r="R232" s="44"/>
      <c r="T232" s="53">
        <v>45199</v>
      </c>
      <c r="U232" s="54">
        <f t="shared" si="13"/>
        <v>0.72</v>
      </c>
      <c r="V232" s="55">
        <f t="shared" si="14"/>
        <v>333</v>
      </c>
      <c r="W232" s="55">
        <f t="shared" si="15"/>
        <v>241</v>
      </c>
    </row>
    <row r="233" spans="1:23" ht="17.25" customHeight="1" x14ac:dyDescent="0.25">
      <c r="A233" s="33" t="s">
        <v>2656</v>
      </c>
      <c r="B233" s="34">
        <v>44956</v>
      </c>
      <c r="C233" s="59">
        <v>44958</v>
      </c>
      <c r="D233" s="56" t="s">
        <v>718</v>
      </c>
      <c r="E233" s="35" t="s">
        <v>34</v>
      </c>
      <c r="F233" s="35" t="s">
        <v>1671</v>
      </c>
      <c r="G233" s="40">
        <v>74800000</v>
      </c>
      <c r="H233" s="36">
        <v>45291</v>
      </c>
      <c r="I233" s="37" t="s">
        <v>228</v>
      </c>
      <c r="J233" s="38" t="s">
        <v>946</v>
      </c>
      <c r="K233" s="39">
        <v>0</v>
      </c>
      <c r="L233" s="57"/>
      <c r="M233" s="58"/>
      <c r="N233" s="52">
        <f t="shared" si="12"/>
        <v>74800000</v>
      </c>
      <c r="O233" s="41">
        <v>0.72</v>
      </c>
      <c r="P233" s="42"/>
      <c r="Q233" s="43"/>
      <c r="R233" s="44"/>
      <c r="T233" s="53">
        <v>45199</v>
      </c>
      <c r="U233" s="54">
        <f t="shared" si="13"/>
        <v>0.72</v>
      </c>
      <c r="V233" s="55">
        <f t="shared" si="14"/>
        <v>333</v>
      </c>
      <c r="W233" s="55">
        <f t="shared" si="15"/>
        <v>241</v>
      </c>
    </row>
    <row r="234" spans="1:23" ht="17.25" customHeight="1" x14ac:dyDescent="0.25">
      <c r="A234" s="33" t="s">
        <v>2657</v>
      </c>
      <c r="B234" s="34">
        <v>44956</v>
      </c>
      <c r="C234" s="59">
        <v>44958</v>
      </c>
      <c r="D234" s="56" t="s">
        <v>718</v>
      </c>
      <c r="E234" s="35" t="s">
        <v>447</v>
      </c>
      <c r="F234" s="35" t="s">
        <v>1659</v>
      </c>
      <c r="G234" s="40">
        <v>67980000</v>
      </c>
      <c r="H234" s="36">
        <v>45291</v>
      </c>
      <c r="I234" s="37" t="s">
        <v>228</v>
      </c>
      <c r="J234" s="38" t="s">
        <v>947</v>
      </c>
      <c r="K234" s="39">
        <v>0</v>
      </c>
      <c r="L234" s="57"/>
      <c r="M234" s="58"/>
      <c r="N234" s="52">
        <f t="shared" si="12"/>
        <v>67980000</v>
      </c>
      <c r="O234" s="41">
        <v>0.72</v>
      </c>
      <c r="P234" s="42"/>
      <c r="Q234" s="43"/>
      <c r="R234" s="44"/>
      <c r="T234" s="53">
        <v>45199</v>
      </c>
      <c r="U234" s="54">
        <f t="shared" si="13"/>
        <v>0.72</v>
      </c>
      <c r="V234" s="55">
        <f t="shared" si="14"/>
        <v>333</v>
      </c>
      <c r="W234" s="55">
        <f t="shared" si="15"/>
        <v>241</v>
      </c>
    </row>
    <row r="235" spans="1:23" ht="17.25" customHeight="1" x14ac:dyDescent="0.25">
      <c r="A235" s="33" t="s">
        <v>2658</v>
      </c>
      <c r="B235" s="34">
        <v>44956</v>
      </c>
      <c r="C235" s="59">
        <v>44959</v>
      </c>
      <c r="D235" s="56" t="s">
        <v>718</v>
      </c>
      <c r="E235" s="35" t="s">
        <v>609</v>
      </c>
      <c r="F235" s="35" t="s">
        <v>1812</v>
      </c>
      <c r="G235" s="40">
        <v>55620000</v>
      </c>
      <c r="H235" s="36">
        <v>45231</v>
      </c>
      <c r="I235" s="37" t="s">
        <v>228</v>
      </c>
      <c r="J235" s="38" t="s">
        <v>948</v>
      </c>
      <c r="K235" s="39">
        <v>0</v>
      </c>
      <c r="L235" s="57"/>
      <c r="M235" s="58"/>
      <c r="N235" s="52">
        <f t="shared" si="12"/>
        <v>55620000</v>
      </c>
      <c r="O235" s="41">
        <v>0.88</v>
      </c>
      <c r="P235" s="42"/>
      <c r="Q235" s="43"/>
      <c r="R235" s="44"/>
      <c r="T235" s="53">
        <v>45199</v>
      </c>
      <c r="U235" s="54">
        <f t="shared" si="13"/>
        <v>0.88</v>
      </c>
      <c r="V235" s="55">
        <f t="shared" si="14"/>
        <v>272</v>
      </c>
      <c r="W235" s="55">
        <f t="shared" si="15"/>
        <v>240</v>
      </c>
    </row>
    <row r="236" spans="1:23" ht="17.25" customHeight="1" x14ac:dyDescent="0.25">
      <c r="A236" s="33" t="s">
        <v>2659</v>
      </c>
      <c r="B236" s="34">
        <v>44956</v>
      </c>
      <c r="C236" s="59">
        <v>44958</v>
      </c>
      <c r="D236" s="56" t="s">
        <v>719</v>
      </c>
      <c r="E236" s="35" t="s">
        <v>144</v>
      </c>
      <c r="F236" s="35" t="s">
        <v>1813</v>
      </c>
      <c r="G236" s="40">
        <v>43200000</v>
      </c>
      <c r="H236" s="36">
        <v>45230</v>
      </c>
      <c r="I236" s="37" t="s">
        <v>228</v>
      </c>
      <c r="J236" s="38" t="s">
        <v>949</v>
      </c>
      <c r="K236" s="39">
        <v>0</v>
      </c>
      <c r="L236" s="57"/>
      <c r="M236" s="58"/>
      <c r="N236" s="52">
        <f t="shared" si="12"/>
        <v>43200000</v>
      </c>
      <c r="O236" s="41">
        <v>0.89</v>
      </c>
      <c r="P236" s="42"/>
      <c r="Q236" s="43"/>
      <c r="R236" s="44"/>
      <c r="T236" s="53">
        <v>45199</v>
      </c>
      <c r="U236" s="54">
        <f t="shared" si="13"/>
        <v>0.89</v>
      </c>
      <c r="V236" s="55">
        <f t="shared" si="14"/>
        <v>272</v>
      </c>
      <c r="W236" s="55">
        <f t="shared" si="15"/>
        <v>241</v>
      </c>
    </row>
    <row r="237" spans="1:23" ht="17.25" customHeight="1" x14ac:dyDescent="0.25">
      <c r="A237" s="33" t="s">
        <v>2660</v>
      </c>
      <c r="B237" s="34">
        <v>44957</v>
      </c>
      <c r="C237" s="59">
        <v>44959</v>
      </c>
      <c r="D237" s="56" t="s">
        <v>719</v>
      </c>
      <c r="E237" s="35" t="s">
        <v>628</v>
      </c>
      <c r="F237" s="35" t="s">
        <v>1814</v>
      </c>
      <c r="G237" s="40">
        <v>40923000</v>
      </c>
      <c r="H237" s="36">
        <v>45231</v>
      </c>
      <c r="I237" s="37" t="s">
        <v>228</v>
      </c>
      <c r="J237" s="38" t="s">
        <v>950</v>
      </c>
      <c r="K237" s="39">
        <v>0</v>
      </c>
      <c r="L237" s="57"/>
      <c r="M237" s="58"/>
      <c r="N237" s="52">
        <f t="shared" si="12"/>
        <v>40923000</v>
      </c>
      <c r="O237" s="41">
        <v>0.88</v>
      </c>
      <c r="P237" s="42"/>
      <c r="Q237" s="43"/>
      <c r="R237" s="44"/>
      <c r="T237" s="53">
        <v>45199</v>
      </c>
      <c r="U237" s="54">
        <f t="shared" si="13"/>
        <v>0.88</v>
      </c>
      <c r="V237" s="55">
        <f t="shared" si="14"/>
        <v>272</v>
      </c>
      <c r="W237" s="55">
        <f t="shared" si="15"/>
        <v>240</v>
      </c>
    </row>
    <row r="238" spans="1:23" ht="17.25" customHeight="1" x14ac:dyDescent="0.25">
      <c r="A238" s="33" t="s">
        <v>2661</v>
      </c>
      <c r="B238" s="34">
        <v>44957</v>
      </c>
      <c r="C238" s="59">
        <v>44963</v>
      </c>
      <c r="D238" s="56" t="s">
        <v>719</v>
      </c>
      <c r="E238" s="35" t="s">
        <v>634</v>
      </c>
      <c r="F238" s="35" t="s">
        <v>1815</v>
      </c>
      <c r="G238" s="40">
        <v>40923000</v>
      </c>
      <c r="H238" s="36">
        <v>45235</v>
      </c>
      <c r="I238" s="37" t="s">
        <v>228</v>
      </c>
      <c r="J238" s="38" t="s">
        <v>951</v>
      </c>
      <c r="K238" s="39">
        <v>0</v>
      </c>
      <c r="L238" s="57"/>
      <c r="M238" s="58"/>
      <c r="N238" s="52">
        <f t="shared" si="12"/>
        <v>40923000</v>
      </c>
      <c r="O238" s="41">
        <v>0.87</v>
      </c>
      <c r="P238" s="42"/>
      <c r="Q238" s="43"/>
      <c r="R238" s="44"/>
      <c r="T238" s="53">
        <v>45199</v>
      </c>
      <c r="U238" s="54">
        <f t="shared" si="13"/>
        <v>0.87</v>
      </c>
      <c r="V238" s="55">
        <f t="shared" si="14"/>
        <v>272</v>
      </c>
      <c r="W238" s="55">
        <f t="shared" si="15"/>
        <v>236</v>
      </c>
    </row>
    <row r="239" spans="1:23" ht="17.25" customHeight="1" x14ac:dyDescent="0.25">
      <c r="A239" s="33" t="s">
        <v>2662</v>
      </c>
      <c r="B239" s="34">
        <v>44956</v>
      </c>
      <c r="C239" s="59">
        <v>44958</v>
      </c>
      <c r="D239" s="56" t="s">
        <v>718</v>
      </c>
      <c r="E239" s="35" t="s">
        <v>568</v>
      </c>
      <c r="F239" s="35" t="s">
        <v>1816</v>
      </c>
      <c r="G239" s="40">
        <v>55200000</v>
      </c>
      <c r="H239" s="36">
        <v>45321</v>
      </c>
      <c r="I239" s="37" t="s">
        <v>228</v>
      </c>
      <c r="J239" s="38" t="s">
        <v>952</v>
      </c>
      <c r="K239" s="39">
        <v>1</v>
      </c>
      <c r="L239" s="57">
        <v>27600000</v>
      </c>
      <c r="M239" s="58"/>
      <c r="N239" s="52">
        <f t="shared" si="12"/>
        <v>82800000</v>
      </c>
      <c r="O239" s="41">
        <v>0.66</v>
      </c>
      <c r="P239" s="42"/>
      <c r="Q239" s="43"/>
      <c r="R239" s="44"/>
      <c r="T239" s="53">
        <v>45199</v>
      </c>
      <c r="U239" s="54">
        <f t="shared" si="13"/>
        <v>0.66</v>
      </c>
      <c r="V239" s="55">
        <f t="shared" si="14"/>
        <v>363</v>
      </c>
      <c r="W239" s="55">
        <f t="shared" si="15"/>
        <v>241</v>
      </c>
    </row>
    <row r="240" spans="1:23" ht="17.25" customHeight="1" x14ac:dyDescent="0.25">
      <c r="A240" s="33" t="s">
        <v>2663</v>
      </c>
      <c r="B240" s="34">
        <v>44956</v>
      </c>
      <c r="C240" s="59">
        <v>44966</v>
      </c>
      <c r="D240" s="56" t="s">
        <v>718</v>
      </c>
      <c r="E240" s="35" t="s">
        <v>362</v>
      </c>
      <c r="F240" s="35" t="s">
        <v>1817</v>
      </c>
      <c r="G240" s="40">
        <v>80300000</v>
      </c>
      <c r="H240" s="36">
        <v>45299</v>
      </c>
      <c r="I240" s="37" t="s">
        <v>228</v>
      </c>
      <c r="J240" s="38" t="s">
        <v>953</v>
      </c>
      <c r="K240" s="39">
        <v>0</v>
      </c>
      <c r="L240" s="57"/>
      <c r="M240" s="58"/>
      <c r="N240" s="52">
        <f t="shared" si="12"/>
        <v>80300000</v>
      </c>
      <c r="O240" s="41">
        <v>0.7</v>
      </c>
      <c r="P240" s="42"/>
      <c r="Q240" s="43"/>
      <c r="R240" s="44"/>
      <c r="T240" s="53">
        <v>45199</v>
      </c>
      <c r="U240" s="54">
        <f t="shared" si="13"/>
        <v>0.7</v>
      </c>
      <c r="V240" s="55">
        <f t="shared" si="14"/>
        <v>333</v>
      </c>
      <c r="W240" s="55">
        <f t="shared" si="15"/>
        <v>233</v>
      </c>
    </row>
    <row r="241" spans="1:23" ht="17.25" customHeight="1" x14ac:dyDescent="0.25">
      <c r="A241" s="33" t="s">
        <v>2664</v>
      </c>
      <c r="B241" s="34">
        <v>44956</v>
      </c>
      <c r="C241" s="59">
        <v>44959</v>
      </c>
      <c r="D241" s="56" t="s">
        <v>718</v>
      </c>
      <c r="E241" s="35" t="s">
        <v>1818</v>
      </c>
      <c r="F241" s="35" t="s">
        <v>1648</v>
      </c>
      <c r="G241" s="40">
        <v>80300000</v>
      </c>
      <c r="H241" s="36">
        <v>45292</v>
      </c>
      <c r="I241" s="37" t="s">
        <v>228</v>
      </c>
      <c r="J241" s="38" t="s">
        <v>954</v>
      </c>
      <c r="K241" s="39">
        <v>0</v>
      </c>
      <c r="L241" s="57"/>
      <c r="M241" s="58"/>
      <c r="N241" s="52">
        <f t="shared" si="12"/>
        <v>80300000</v>
      </c>
      <c r="O241" s="41">
        <v>0.72</v>
      </c>
      <c r="P241" s="42"/>
      <c r="Q241" s="43"/>
      <c r="R241" s="44"/>
      <c r="T241" s="53">
        <v>45199</v>
      </c>
      <c r="U241" s="54">
        <f t="shared" si="13"/>
        <v>0.72</v>
      </c>
      <c r="V241" s="55">
        <f t="shared" si="14"/>
        <v>333</v>
      </c>
      <c r="W241" s="55">
        <f t="shared" si="15"/>
        <v>240</v>
      </c>
    </row>
    <row r="242" spans="1:23" ht="17.25" customHeight="1" x14ac:dyDescent="0.25">
      <c r="A242" s="33" t="s">
        <v>2665</v>
      </c>
      <c r="B242" s="34">
        <v>44956</v>
      </c>
      <c r="C242" s="59">
        <v>44959</v>
      </c>
      <c r="D242" s="56" t="s">
        <v>718</v>
      </c>
      <c r="E242" s="35" t="s">
        <v>30</v>
      </c>
      <c r="F242" s="35" t="s">
        <v>1680</v>
      </c>
      <c r="G242" s="40">
        <v>80300000</v>
      </c>
      <c r="H242" s="36">
        <v>45292</v>
      </c>
      <c r="I242" s="37" t="s">
        <v>228</v>
      </c>
      <c r="J242" s="38" t="s">
        <v>955</v>
      </c>
      <c r="K242" s="39">
        <v>0</v>
      </c>
      <c r="L242" s="57"/>
      <c r="M242" s="58"/>
      <c r="N242" s="52">
        <f t="shared" si="12"/>
        <v>80300000</v>
      </c>
      <c r="O242" s="41">
        <v>0.72</v>
      </c>
      <c r="P242" s="42"/>
      <c r="Q242" s="43"/>
      <c r="R242" s="44"/>
      <c r="T242" s="53">
        <v>45199</v>
      </c>
      <c r="U242" s="54">
        <f t="shared" si="13"/>
        <v>0.72</v>
      </c>
      <c r="V242" s="55">
        <f t="shared" si="14"/>
        <v>333</v>
      </c>
      <c r="W242" s="55">
        <f t="shared" si="15"/>
        <v>240</v>
      </c>
    </row>
    <row r="243" spans="1:23" ht="17.25" customHeight="1" x14ac:dyDescent="0.25">
      <c r="A243" s="33" t="s">
        <v>2666</v>
      </c>
      <c r="B243" s="34">
        <v>44956</v>
      </c>
      <c r="C243" s="59">
        <v>44958</v>
      </c>
      <c r="D243" s="56" t="s">
        <v>718</v>
      </c>
      <c r="E243" s="35" t="s">
        <v>284</v>
      </c>
      <c r="F243" s="35" t="s">
        <v>1819</v>
      </c>
      <c r="G243" s="40">
        <v>64890000</v>
      </c>
      <c r="H243" s="36">
        <v>45230</v>
      </c>
      <c r="I243" s="37" t="s">
        <v>228</v>
      </c>
      <c r="J243" s="38" t="s">
        <v>956</v>
      </c>
      <c r="K243" s="39">
        <v>0</v>
      </c>
      <c r="L243" s="57"/>
      <c r="M243" s="58"/>
      <c r="N243" s="52">
        <f t="shared" si="12"/>
        <v>64890000</v>
      </c>
      <c r="O243" s="41">
        <v>0.89</v>
      </c>
      <c r="P243" s="42"/>
      <c r="Q243" s="43"/>
      <c r="R243" s="44"/>
      <c r="T243" s="53">
        <v>45199</v>
      </c>
      <c r="U243" s="54">
        <f t="shared" si="13"/>
        <v>0.89</v>
      </c>
      <c r="V243" s="55">
        <f t="shared" si="14"/>
        <v>272</v>
      </c>
      <c r="W243" s="55">
        <f t="shared" si="15"/>
        <v>241</v>
      </c>
    </row>
    <row r="244" spans="1:23" ht="17.25" customHeight="1" x14ac:dyDescent="0.25">
      <c r="A244" s="33" t="s">
        <v>2667</v>
      </c>
      <c r="B244" s="34">
        <v>44956</v>
      </c>
      <c r="C244" s="59">
        <v>44960</v>
      </c>
      <c r="D244" s="56" t="s">
        <v>718</v>
      </c>
      <c r="E244" s="35" t="s">
        <v>638</v>
      </c>
      <c r="F244" s="35" t="s">
        <v>1789</v>
      </c>
      <c r="G244" s="40">
        <v>60255000</v>
      </c>
      <c r="H244" s="36">
        <v>45232</v>
      </c>
      <c r="I244" s="37" t="s">
        <v>228</v>
      </c>
      <c r="J244" s="38" t="s">
        <v>957</v>
      </c>
      <c r="K244" s="39">
        <v>0</v>
      </c>
      <c r="L244" s="57"/>
      <c r="M244" s="58"/>
      <c r="N244" s="52">
        <f t="shared" si="12"/>
        <v>60255000</v>
      </c>
      <c r="O244" s="41">
        <v>0.88</v>
      </c>
      <c r="P244" s="42"/>
      <c r="Q244" s="43"/>
      <c r="R244" s="44"/>
      <c r="T244" s="53">
        <v>45199</v>
      </c>
      <c r="U244" s="54">
        <f t="shared" si="13"/>
        <v>0.88</v>
      </c>
      <c r="V244" s="55">
        <f t="shared" si="14"/>
        <v>272</v>
      </c>
      <c r="W244" s="55">
        <f t="shared" si="15"/>
        <v>239</v>
      </c>
    </row>
    <row r="245" spans="1:23" ht="17.25" customHeight="1" x14ac:dyDescent="0.25">
      <c r="A245" s="33" t="s">
        <v>2668</v>
      </c>
      <c r="B245" s="34">
        <v>44958</v>
      </c>
      <c r="C245" s="59">
        <v>44960</v>
      </c>
      <c r="D245" s="56" t="s">
        <v>718</v>
      </c>
      <c r="E245" s="35" t="s">
        <v>666</v>
      </c>
      <c r="F245" s="35" t="s">
        <v>1812</v>
      </c>
      <c r="G245" s="40">
        <v>55620000</v>
      </c>
      <c r="H245" s="36">
        <v>45232</v>
      </c>
      <c r="I245" s="37" t="s">
        <v>228</v>
      </c>
      <c r="J245" s="38" t="s">
        <v>958</v>
      </c>
      <c r="K245" s="39">
        <v>0</v>
      </c>
      <c r="L245" s="57"/>
      <c r="M245" s="58"/>
      <c r="N245" s="52">
        <f t="shared" si="12"/>
        <v>55620000</v>
      </c>
      <c r="O245" s="41">
        <v>0.88</v>
      </c>
      <c r="P245" s="42"/>
      <c r="Q245" s="43"/>
      <c r="R245" s="44"/>
      <c r="T245" s="53">
        <v>45199</v>
      </c>
      <c r="U245" s="54">
        <f t="shared" si="13"/>
        <v>0.88</v>
      </c>
      <c r="V245" s="55">
        <f t="shared" si="14"/>
        <v>272</v>
      </c>
      <c r="W245" s="55">
        <f t="shared" si="15"/>
        <v>239</v>
      </c>
    </row>
    <row r="246" spans="1:23" ht="17.25" customHeight="1" x14ac:dyDescent="0.25">
      <c r="A246" s="33" t="s">
        <v>2669</v>
      </c>
      <c r="B246" s="34">
        <v>44958</v>
      </c>
      <c r="C246" s="59">
        <v>44964</v>
      </c>
      <c r="D246" s="56" t="s">
        <v>718</v>
      </c>
      <c r="E246" s="35" t="s">
        <v>101</v>
      </c>
      <c r="F246" s="35" t="s">
        <v>39</v>
      </c>
      <c r="G246" s="40">
        <v>22866000</v>
      </c>
      <c r="H246" s="36">
        <v>45083</v>
      </c>
      <c r="I246" s="37" t="s">
        <v>228</v>
      </c>
      <c r="J246" s="38" t="s">
        <v>959</v>
      </c>
      <c r="K246" s="39">
        <v>0</v>
      </c>
      <c r="L246" s="57"/>
      <c r="M246" s="58"/>
      <c r="N246" s="52">
        <f t="shared" si="12"/>
        <v>22866000</v>
      </c>
      <c r="O246" s="41">
        <v>1</v>
      </c>
      <c r="P246" s="42"/>
      <c r="Q246" s="43"/>
      <c r="R246" s="44"/>
      <c r="T246" s="53">
        <v>45199</v>
      </c>
      <c r="U246" s="54">
        <f t="shared" si="13"/>
        <v>1.97</v>
      </c>
      <c r="V246" s="55">
        <f t="shared" si="14"/>
        <v>119</v>
      </c>
      <c r="W246" s="55">
        <f t="shared" si="15"/>
        <v>235</v>
      </c>
    </row>
    <row r="247" spans="1:23" ht="17.25" customHeight="1" x14ac:dyDescent="0.25">
      <c r="A247" s="33" t="s">
        <v>2670</v>
      </c>
      <c r="B247" s="34">
        <v>44956</v>
      </c>
      <c r="C247" s="59">
        <v>44964</v>
      </c>
      <c r="D247" s="56" t="s">
        <v>718</v>
      </c>
      <c r="E247" s="35" t="s">
        <v>3537</v>
      </c>
      <c r="F247" s="35" t="s">
        <v>39</v>
      </c>
      <c r="G247" s="40">
        <v>62881500</v>
      </c>
      <c r="H247" s="36">
        <v>45297</v>
      </c>
      <c r="I247" s="37" t="s">
        <v>228</v>
      </c>
      <c r="J247" s="38" t="s">
        <v>960</v>
      </c>
      <c r="K247" s="39">
        <v>0</v>
      </c>
      <c r="L247" s="57"/>
      <c r="M247" s="58"/>
      <c r="N247" s="52">
        <f t="shared" si="12"/>
        <v>62881500</v>
      </c>
      <c r="O247" s="41">
        <v>0.71</v>
      </c>
      <c r="P247" s="42"/>
      <c r="Q247" s="43"/>
      <c r="R247" s="44"/>
      <c r="T247" s="53">
        <v>45199</v>
      </c>
      <c r="U247" s="54">
        <f t="shared" si="13"/>
        <v>0.71</v>
      </c>
      <c r="V247" s="55">
        <f t="shared" si="14"/>
        <v>333</v>
      </c>
      <c r="W247" s="55">
        <f t="shared" si="15"/>
        <v>235</v>
      </c>
    </row>
    <row r="248" spans="1:23" ht="17.25" customHeight="1" x14ac:dyDescent="0.25">
      <c r="A248" s="33" t="s">
        <v>2671</v>
      </c>
      <c r="B248" s="34">
        <v>44958</v>
      </c>
      <c r="C248" s="59">
        <v>44963</v>
      </c>
      <c r="D248" s="56" t="s">
        <v>718</v>
      </c>
      <c r="E248" s="35" t="s">
        <v>462</v>
      </c>
      <c r="F248" s="35" t="s">
        <v>39</v>
      </c>
      <c r="G248" s="40">
        <v>62881500</v>
      </c>
      <c r="H248" s="36">
        <v>45296</v>
      </c>
      <c r="I248" s="37" t="s">
        <v>228</v>
      </c>
      <c r="J248" s="38" t="s">
        <v>961</v>
      </c>
      <c r="K248" s="39">
        <v>0</v>
      </c>
      <c r="L248" s="57"/>
      <c r="M248" s="58"/>
      <c r="N248" s="52">
        <f t="shared" si="12"/>
        <v>62881500</v>
      </c>
      <c r="O248" s="41">
        <v>0.71</v>
      </c>
      <c r="P248" s="42"/>
      <c r="Q248" s="43"/>
      <c r="R248" s="44"/>
      <c r="T248" s="53">
        <v>45199</v>
      </c>
      <c r="U248" s="54">
        <f t="shared" si="13"/>
        <v>0.71</v>
      </c>
      <c r="V248" s="55">
        <f t="shared" si="14"/>
        <v>333</v>
      </c>
      <c r="W248" s="55">
        <f t="shared" si="15"/>
        <v>236</v>
      </c>
    </row>
    <row r="249" spans="1:23" ht="17.25" customHeight="1" x14ac:dyDescent="0.25">
      <c r="A249" s="33" t="s">
        <v>2672</v>
      </c>
      <c r="B249" s="34">
        <v>44957</v>
      </c>
      <c r="C249" s="59">
        <v>44960</v>
      </c>
      <c r="D249" s="56" t="s">
        <v>719</v>
      </c>
      <c r="E249" s="35" t="s">
        <v>1820</v>
      </c>
      <c r="F249" s="35" t="s">
        <v>1821</v>
      </c>
      <c r="G249" s="40">
        <v>33990000</v>
      </c>
      <c r="H249" s="36">
        <v>45293</v>
      </c>
      <c r="I249" s="37" t="s">
        <v>228</v>
      </c>
      <c r="J249" s="38" t="s">
        <v>962</v>
      </c>
      <c r="K249" s="39">
        <v>0</v>
      </c>
      <c r="L249" s="57"/>
      <c r="M249" s="58"/>
      <c r="N249" s="52">
        <f t="shared" si="12"/>
        <v>33990000</v>
      </c>
      <c r="O249" s="41">
        <v>0.72</v>
      </c>
      <c r="P249" s="42"/>
      <c r="Q249" s="43"/>
      <c r="R249" s="44"/>
      <c r="T249" s="53">
        <v>45199</v>
      </c>
      <c r="U249" s="54">
        <f t="shared" si="13"/>
        <v>0.72</v>
      </c>
      <c r="V249" s="55">
        <f t="shared" si="14"/>
        <v>333</v>
      </c>
      <c r="W249" s="55">
        <f t="shared" si="15"/>
        <v>239</v>
      </c>
    </row>
    <row r="250" spans="1:23" ht="17.25" customHeight="1" x14ac:dyDescent="0.25">
      <c r="A250" s="33" t="s">
        <v>2673</v>
      </c>
      <c r="B250" s="34">
        <v>44956</v>
      </c>
      <c r="C250" s="59">
        <v>44963</v>
      </c>
      <c r="D250" s="56" t="s">
        <v>718</v>
      </c>
      <c r="E250" s="35" t="s">
        <v>1822</v>
      </c>
      <c r="F250" s="35" t="s">
        <v>92</v>
      </c>
      <c r="G250" s="40">
        <v>71379000</v>
      </c>
      <c r="H250" s="36">
        <v>45296</v>
      </c>
      <c r="I250" s="37" t="s">
        <v>228</v>
      </c>
      <c r="J250" s="38" t="s">
        <v>963</v>
      </c>
      <c r="K250" s="39">
        <v>0</v>
      </c>
      <c r="L250" s="57"/>
      <c r="M250" s="58"/>
      <c r="N250" s="52">
        <f t="shared" si="12"/>
        <v>71379000</v>
      </c>
      <c r="O250" s="41">
        <v>0.71</v>
      </c>
      <c r="P250" s="42"/>
      <c r="Q250" s="43"/>
      <c r="R250" s="44"/>
      <c r="T250" s="53">
        <v>45199</v>
      </c>
      <c r="U250" s="54">
        <f t="shared" si="13"/>
        <v>0.71</v>
      </c>
      <c r="V250" s="55">
        <f t="shared" si="14"/>
        <v>333</v>
      </c>
      <c r="W250" s="55">
        <f t="shared" si="15"/>
        <v>236</v>
      </c>
    </row>
    <row r="251" spans="1:23" ht="17.25" customHeight="1" x14ac:dyDescent="0.25">
      <c r="A251" s="33" t="s">
        <v>2674</v>
      </c>
      <c r="B251" s="34">
        <v>44957</v>
      </c>
      <c r="C251" s="59">
        <v>44960</v>
      </c>
      <c r="D251" s="56" t="s">
        <v>718</v>
      </c>
      <c r="E251" s="35" t="s">
        <v>635</v>
      </c>
      <c r="F251" s="35" t="s">
        <v>1823</v>
      </c>
      <c r="G251" s="40">
        <v>61600000</v>
      </c>
      <c r="H251" s="36">
        <v>45201</v>
      </c>
      <c r="I251" s="37" t="s">
        <v>228</v>
      </c>
      <c r="J251" s="38" t="s">
        <v>964</v>
      </c>
      <c r="K251" s="39">
        <v>0</v>
      </c>
      <c r="L251" s="57"/>
      <c r="M251" s="58"/>
      <c r="N251" s="52">
        <f t="shared" si="12"/>
        <v>61600000</v>
      </c>
      <c r="O251" s="41">
        <v>0.99</v>
      </c>
      <c r="P251" s="42"/>
      <c r="Q251" s="43"/>
      <c r="R251" s="44"/>
      <c r="T251" s="53">
        <v>45199</v>
      </c>
      <c r="U251" s="54">
        <f t="shared" si="13"/>
        <v>0.99</v>
      </c>
      <c r="V251" s="55">
        <f t="shared" si="14"/>
        <v>241</v>
      </c>
      <c r="W251" s="55">
        <f t="shared" si="15"/>
        <v>239</v>
      </c>
    </row>
    <row r="252" spans="1:23" ht="17.25" customHeight="1" x14ac:dyDescent="0.25">
      <c r="A252" s="33" t="s">
        <v>2675</v>
      </c>
      <c r="B252" s="34">
        <v>44957</v>
      </c>
      <c r="C252" s="59">
        <v>44959</v>
      </c>
      <c r="D252" s="56" t="s">
        <v>718</v>
      </c>
      <c r="E252" s="35" t="s">
        <v>341</v>
      </c>
      <c r="F252" s="35" t="s">
        <v>398</v>
      </c>
      <c r="G252" s="40">
        <v>70040000</v>
      </c>
      <c r="H252" s="36">
        <v>45290</v>
      </c>
      <c r="I252" s="37" t="s">
        <v>228</v>
      </c>
      <c r="J252" s="38" t="s">
        <v>965</v>
      </c>
      <c r="K252" s="39">
        <v>1</v>
      </c>
      <c r="L252" s="57">
        <v>25973167</v>
      </c>
      <c r="M252" s="58"/>
      <c r="N252" s="52">
        <f t="shared" si="12"/>
        <v>96013167</v>
      </c>
      <c r="O252" s="41">
        <v>0.73</v>
      </c>
      <c r="P252" s="42"/>
      <c r="Q252" s="43"/>
      <c r="R252" s="44"/>
      <c r="T252" s="53">
        <v>45199</v>
      </c>
      <c r="U252" s="54">
        <f t="shared" si="13"/>
        <v>0.73</v>
      </c>
      <c r="V252" s="55">
        <f t="shared" si="14"/>
        <v>331</v>
      </c>
      <c r="W252" s="55">
        <f t="shared" si="15"/>
        <v>240</v>
      </c>
    </row>
    <row r="253" spans="1:23" ht="17.25" customHeight="1" x14ac:dyDescent="0.25">
      <c r="A253" s="33" t="s">
        <v>2676</v>
      </c>
      <c r="B253" s="34">
        <v>44957</v>
      </c>
      <c r="C253" s="59">
        <v>44958</v>
      </c>
      <c r="D253" s="56" t="s">
        <v>718</v>
      </c>
      <c r="E253" s="35" t="s">
        <v>1824</v>
      </c>
      <c r="F253" s="35" t="s">
        <v>1659</v>
      </c>
      <c r="G253" s="40">
        <v>67980000</v>
      </c>
      <c r="H253" s="36">
        <v>45290</v>
      </c>
      <c r="I253" s="37" t="s">
        <v>228</v>
      </c>
      <c r="J253" s="38" t="s">
        <v>966</v>
      </c>
      <c r="K253" s="39">
        <v>0</v>
      </c>
      <c r="L253" s="57"/>
      <c r="M253" s="58"/>
      <c r="N253" s="52">
        <f t="shared" si="12"/>
        <v>67980000</v>
      </c>
      <c r="O253" s="41">
        <v>0.73</v>
      </c>
      <c r="P253" s="42"/>
      <c r="Q253" s="43"/>
      <c r="R253" s="44"/>
      <c r="T253" s="53">
        <v>45199</v>
      </c>
      <c r="U253" s="54">
        <f t="shared" si="13"/>
        <v>0.73</v>
      </c>
      <c r="V253" s="55">
        <f t="shared" si="14"/>
        <v>332</v>
      </c>
      <c r="W253" s="55">
        <f t="shared" si="15"/>
        <v>241</v>
      </c>
    </row>
    <row r="254" spans="1:23" ht="17.25" customHeight="1" x14ac:dyDescent="0.25">
      <c r="A254" s="33" t="s">
        <v>2677</v>
      </c>
      <c r="B254" s="34">
        <v>44957</v>
      </c>
      <c r="C254" s="59">
        <v>44958</v>
      </c>
      <c r="D254" s="56" t="s">
        <v>718</v>
      </c>
      <c r="E254" s="35" t="s">
        <v>35</v>
      </c>
      <c r="F254" s="35" t="s">
        <v>1673</v>
      </c>
      <c r="G254" s="40">
        <v>80300000</v>
      </c>
      <c r="H254" s="36">
        <v>45291</v>
      </c>
      <c r="I254" s="37" t="s">
        <v>228</v>
      </c>
      <c r="J254" s="38" t="s">
        <v>967</v>
      </c>
      <c r="K254" s="39">
        <v>0</v>
      </c>
      <c r="L254" s="57"/>
      <c r="M254" s="58"/>
      <c r="N254" s="52">
        <f t="shared" si="12"/>
        <v>80300000</v>
      </c>
      <c r="O254" s="41">
        <v>0.72</v>
      </c>
      <c r="P254" s="42"/>
      <c r="Q254" s="43"/>
      <c r="R254" s="44"/>
      <c r="T254" s="53">
        <v>45199</v>
      </c>
      <c r="U254" s="54">
        <f t="shared" si="13"/>
        <v>0.72</v>
      </c>
      <c r="V254" s="55">
        <f t="shared" si="14"/>
        <v>333</v>
      </c>
      <c r="W254" s="55">
        <f t="shared" si="15"/>
        <v>241</v>
      </c>
    </row>
    <row r="255" spans="1:23" ht="17.25" customHeight="1" x14ac:dyDescent="0.25">
      <c r="A255" s="33" t="s">
        <v>2678</v>
      </c>
      <c r="B255" s="34">
        <v>44957</v>
      </c>
      <c r="C255" s="59">
        <v>44958</v>
      </c>
      <c r="D255" s="56" t="s">
        <v>718</v>
      </c>
      <c r="E255" s="35" t="s">
        <v>60</v>
      </c>
      <c r="F255" s="35" t="s">
        <v>1825</v>
      </c>
      <c r="G255" s="40">
        <v>80300000</v>
      </c>
      <c r="H255" s="36">
        <v>45291</v>
      </c>
      <c r="I255" s="37" t="s">
        <v>228</v>
      </c>
      <c r="J255" s="38" t="s">
        <v>968</v>
      </c>
      <c r="K255" s="39">
        <v>0</v>
      </c>
      <c r="L255" s="57"/>
      <c r="M255" s="58"/>
      <c r="N255" s="52">
        <f t="shared" si="12"/>
        <v>80300000</v>
      </c>
      <c r="O255" s="41">
        <v>0.72</v>
      </c>
      <c r="P255" s="42"/>
      <c r="Q255" s="43"/>
      <c r="R255" s="44"/>
      <c r="T255" s="53">
        <v>45199</v>
      </c>
      <c r="U255" s="54">
        <f t="shared" si="13"/>
        <v>0.72</v>
      </c>
      <c r="V255" s="55">
        <f t="shared" si="14"/>
        <v>333</v>
      </c>
      <c r="W255" s="55">
        <f t="shared" si="15"/>
        <v>241</v>
      </c>
    </row>
    <row r="256" spans="1:23" ht="17.25" customHeight="1" x14ac:dyDescent="0.25">
      <c r="A256" s="33" t="s">
        <v>2679</v>
      </c>
      <c r="B256" s="34">
        <v>44957</v>
      </c>
      <c r="C256" s="59">
        <v>44958</v>
      </c>
      <c r="D256" s="56" t="s">
        <v>718</v>
      </c>
      <c r="E256" s="35" t="s">
        <v>206</v>
      </c>
      <c r="F256" s="35" t="s">
        <v>1667</v>
      </c>
      <c r="G256" s="40">
        <v>67980000</v>
      </c>
      <c r="H256" s="36">
        <v>45298</v>
      </c>
      <c r="I256" s="37" t="s">
        <v>228</v>
      </c>
      <c r="J256" s="38" t="s">
        <v>969</v>
      </c>
      <c r="K256" s="39">
        <v>0</v>
      </c>
      <c r="L256" s="57"/>
      <c r="M256" s="58"/>
      <c r="N256" s="52">
        <f t="shared" si="12"/>
        <v>67980000</v>
      </c>
      <c r="O256" s="41">
        <v>0.71</v>
      </c>
      <c r="P256" s="42"/>
      <c r="Q256" s="43"/>
      <c r="R256" s="44"/>
      <c r="T256" s="53">
        <v>45199</v>
      </c>
      <c r="U256" s="54">
        <f t="shared" si="13"/>
        <v>0.71</v>
      </c>
      <c r="V256" s="55">
        <f t="shared" si="14"/>
        <v>340</v>
      </c>
      <c r="W256" s="55">
        <f t="shared" si="15"/>
        <v>241</v>
      </c>
    </row>
    <row r="257" spans="1:23" ht="17.25" customHeight="1" x14ac:dyDescent="0.25">
      <c r="A257" s="33" t="s">
        <v>2680</v>
      </c>
      <c r="B257" s="34">
        <v>44956</v>
      </c>
      <c r="C257" s="59">
        <v>44959</v>
      </c>
      <c r="D257" s="56" t="s">
        <v>718</v>
      </c>
      <c r="E257" s="35" t="s">
        <v>613</v>
      </c>
      <c r="F257" s="35" t="s">
        <v>1826</v>
      </c>
      <c r="G257" s="40">
        <v>47700000</v>
      </c>
      <c r="H257" s="36">
        <v>45231</v>
      </c>
      <c r="I257" s="37" t="s">
        <v>228</v>
      </c>
      <c r="J257" s="38" t="s">
        <v>970</v>
      </c>
      <c r="K257" s="39">
        <v>0</v>
      </c>
      <c r="L257" s="57"/>
      <c r="M257" s="58"/>
      <c r="N257" s="52">
        <f t="shared" si="12"/>
        <v>47700000</v>
      </c>
      <c r="O257" s="41">
        <v>0.88</v>
      </c>
      <c r="P257" s="42"/>
      <c r="Q257" s="43"/>
      <c r="R257" s="44"/>
      <c r="T257" s="53">
        <v>45199</v>
      </c>
      <c r="U257" s="54">
        <f t="shared" si="13"/>
        <v>0.88</v>
      </c>
      <c r="V257" s="55">
        <f t="shared" si="14"/>
        <v>272</v>
      </c>
      <c r="W257" s="55">
        <f t="shared" si="15"/>
        <v>240</v>
      </c>
    </row>
    <row r="258" spans="1:23" ht="17.25" customHeight="1" x14ac:dyDescent="0.25">
      <c r="A258" s="33" t="s">
        <v>2681</v>
      </c>
      <c r="B258" s="34">
        <v>44957</v>
      </c>
      <c r="C258" s="59">
        <v>44959</v>
      </c>
      <c r="D258" s="56" t="s">
        <v>718</v>
      </c>
      <c r="E258" s="35" t="s">
        <v>612</v>
      </c>
      <c r="F258" s="35" t="s">
        <v>1762</v>
      </c>
      <c r="G258" s="40">
        <v>47700000</v>
      </c>
      <c r="H258" s="36">
        <v>45231</v>
      </c>
      <c r="I258" s="37" t="s">
        <v>228</v>
      </c>
      <c r="J258" s="38" t="s">
        <v>971</v>
      </c>
      <c r="K258" s="39">
        <v>0</v>
      </c>
      <c r="L258" s="57"/>
      <c r="M258" s="58"/>
      <c r="N258" s="52">
        <f t="shared" si="12"/>
        <v>47700000</v>
      </c>
      <c r="O258" s="41">
        <v>0.88</v>
      </c>
      <c r="P258" s="42"/>
      <c r="Q258" s="43"/>
      <c r="R258" s="44"/>
      <c r="T258" s="53">
        <v>45199</v>
      </c>
      <c r="U258" s="54">
        <f t="shared" si="13"/>
        <v>0.88</v>
      </c>
      <c r="V258" s="55">
        <f t="shared" si="14"/>
        <v>272</v>
      </c>
      <c r="W258" s="55">
        <f t="shared" si="15"/>
        <v>240</v>
      </c>
    </row>
    <row r="259" spans="1:23" ht="17.25" customHeight="1" x14ac:dyDescent="0.25">
      <c r="A259" s="33" t="s">
        <v>2682</v>
      </c>
      <c r="B259" s="34">
        <v>44956</v>
      </c>
      <c r="C259" s="59">
        <v>44959</v>
      </c>
      <c r="D259" s="56" t="s">
        <v>718</v>
      </c>
      <c r="E259" s="35" t="s">
        <v>670</v>
      </c>
      <c r="F259" s="35" t="s">
        <v>1827</v>
      </c>
      <c r="G259" s="40">
        <v>55620000</v>
      </c>
      <c r="H259" s="36">
        <v>45016</v>
      </c>
      <c r="I259" s="37" t="s">
        <v>228</v>
      </c>
      <c r="J259" s="38" t="s">
        <v>972</v>
      </c>
      <c r="K259" s="39">
        <v>0</v>
      </c>
      <c r="L259" s="57"/>
      <c r="M259" s="58">
        <v>43466000</v>
      </c>
      <c r="N259" s="52">
        <f t="shared" si="12"/>
        <v>12154000</v>
      </c>
      <c r="O259" s="41">
        <v>1</v>
      </c>
      <c r="P259" s="42"/>
      <c r="Q259" s="43"/>
      <c r="R259" s="44"/>
      <c r="T259" s="53">
        <v>45199</v>
      </c>
      <c r="U259" s="54">
        <f t="shared" si="13"/>
        <v>4.21</v>
      </c>
      <c r="V259" s="55">
        <f t="shared" si="14"/>
        <v>57</v>
      </c>
      <c r="W259" s="55">
        <f t="shared" si="15"/>
        <v>240</v>
      </c>
    </row>
    <row r="260" spans="1:23" ht="17.25" customHeight="1" x14ac:dyDescent="0.25">
      <c r="A260" s="33" t="s">
        <v>2683</v>
      </c>
      <c r="B260" s="34">
        <v>44956</v>
      </c>
      <c r="C260" s="59">
        <v>44958</v>
      </c>
      <c r="D260" s="56" t="s">
        <v>718</v>
      </c>
      <c r="E260" s="35" t="s">
        <v>1828</v>
      </c>
      <c r="F260" s="35" t="s">
        <v>1829</v>
      </c>
      <c r="G260" s="40">
        <v>55620000</v>
      </c>
      <c r="H260" s="36">
        <v>45230</v>
      </c>
      <c r="I260" s="37" t="s">
        <v>228</v>
      </c>
      <c r="J260" s="38" t="s">
        <v>973</v>
      </c>
      <c r="K260" s="39">
        <v>0</v>
      </c>
      <c r="L260" s="57"/>
      <c r="M260" s="58"/>
      <c r="N260" s="52">
        <f t="shared" si="12"/>
        <v>55620000</v>
      </c>
      <c r="O260" s="41">
        <v>0.89</v>
      </c>
      <c r="P260" s="42"/>
      <c r="Q260" s="43"/>
      <c r="R260" s="44"/>
      <c r="T260" s="53">
        <v>45199</v>
      </c>
      <c r="U260" s="54">
        <f t="shared" si="13"/>
        <v>0.89</v>
      </c>
      <c r="V260" s="55">
        <f t="shared" si="14"/>
        <v>272</v>
      </c>
      <c r="W260" s="55">
        <f t="shared" si="15"/>
        <v>241</v>
      </c>
    </row>
    <row r="261" spans="1:23" ht="17.25" customHeight="1" x14ac:dyDescent="0.25">
      <c r="A261" s="33" t="s">
        <v>2684</v>
      </c>
      <c r="B261" s="34">
        <v>44957</v>
      </c>
      <c r="C261" s="59">
        <v>44960</v>
      </c>
      <c r="D261" s="56" t="s">
        <v>719</v>
      </c>
      <c r="E261" s="35" t="s">
        <v>368</v>
      </c>
      <c r="F261" s="35" t="s">
        <v>1830</v>
      </c>
      <c r="G261" s="40">
        <v>37400000</v>
      </c>
      <c r="H261" s="36">
        <v>45293</v>
      </c>
      <c r="I261" s="37" t="s">
        <v>228</v>
      </c>
      <c r="J261" s="38" t="s">
        <v>974</v>
      </c>
      <c r="K261" s="39">
        <v>0</v>
      </c>
      <c r="L261" s="57"/>
      <c r="M261" s="58"/>
      <c r="N261" s="52">
        <f t="shared" si="12"/>
        <v>37400000</v>
      </c>
      <c r="O261" s="41">
        <v>0.72</v>
      </c>
      <c r="P261" s="42"/>
      <c r="Q261" s="43"/>
      <c r="R261" s="44"/>
      <c r="T261" s="53">
        <v>45199</v>
      </c>
      <c r="U261" s="54">
        <f t="shared" si="13"/>
        <v>0.72</v>
      </c>
      <c r="V261" s="55">
        <f t="shared" si="14"/>
        <v>333</v>
      </c>
      <c r="W261" s="55">
        <f t="shared" si="15"/>
        <v>239</v>
      </c>
    </row>
    <row r="262" spans="1:23" ht="17.25" customHeight="1" x14ac:dyDescent="0.25">
      <c r="A262" s="33" t="s">
        <v>2685</v>
      </c>
      <c r="B262" s="34">
        <v>44957</v>
      </c>
      <c r="C262" s="59">
        <v>44960</v>
      </c>
      <c r="D262" s="56" t="s">
        <v>718</v>
      </c>
      <c r="E262" s="35" t="s">
        <v>451</v>
      </c>
      <c r="F262" s="35" t="s">
        <v>412</v>
      </c>
      <c r="G262" s="40">
        <v>62881500</v>
      </c>
      <c r="H262" s="36">
        <v>45293</v>
      </c>
      <c r="I262" s="37" t="s">
        <v>228</v>
      </c>
      <c r="J262" s="38" t="s">
        <v>975</v>
      </c>
      <c r="K262" s="39">
        <v>0</v>
      </c>
      <c r="L262" s="57"/>
      <c r="M262" s="58"/>
      <c r="N262" s="52">
        <f t="shared" si="12"/>
        <v>62881500</v>
      </c>
      <c r="O262" s="41">
        <v>0.72</v>
      </c>
      <c r="P262" s="42"/>
      <c r="Q262" s="43"/>
      <c r="R262" s="44"/>
      <c r="T262" s="53">
        <v>45199</v>
      </c>
      <c r="U262" s="54">
        <f t="shared" si="13"/>
        <v>0.72</v>
      </c>
      <c r="V262" s="55">
        <f t="shared" si="14"/>
        <v>333</v>
      </c>
      <c r="W262" s="55">
        <f t="shared" si="15"/>
        <v>239</v>
      </c>
    </row>
    <row r="263" spans="1:23" ht="17.25" customHeight="1" x14ac:dyDescent="0.25">
      <c r="A263" s="33" t="s">
        <v>2686</v>
      </c>
      <c r="B263" s="34">
        <v>44957</v>
      </c>
      <c r="C263" s="59">
        <v>44960</v>
      </c>
      <c r="D263" s="56" t="s">
        <v>719</v>
      </c>
      <c r="E263" s="35" t="s">
        <v>1831</v>
      </c>
      <c r="F263" s="35" t="s">
        <v>395</v>
      </c>
      <c r="G263" s="40">
        <v>29458000</v>
      </c>
      <c r="H263" s="36">
        <v>45293</v>
      </c>
      <c r="I263" s="37" t="s">
        <v>228</v>
      </c>
      <c r="J263" s="38" t="s">
        <v>976</v>
      </c>
      <c r="K263" s="39">
        <v>0</v>
      </c>
      <c r="L263" s="57"/>
      <c r="M263" s="58"/>
      <c r="N263" s="52">
        <f t="shared" si="12"/>
        <v>29458000</v>
      </c>
      <c r="O263" s="41">
        <v>0.72</v>
      </c>
      <c r="P263" s="42"/>
      <c r="Q263" s="43"/>
      <c r="R263" s="44"/>
      <c r="T263" s="53">
        <v>45199</v>
      </c>
      <c r="U263" s="54">
        <f t="shared" si="13"/>
        <v>0.72</v>
      </c>
      <c r="V263" s="55">
        <f t="shared" si="14"/>
        <v>333</v>
      </c>
      <c r="W263" s="55">
        <f t="shared" si="15"/>
        <v>239</v>
      </c>
    </row>
    <row r="264" spans="1:23" ht="17.25" customHeight="1" x14ac:dyDescent="0.25">
      <c r="A264" s="33" t="s">
        <v>2687</v>
      </c>
      <c r="B264" s="34">
        <v>44957</v>
      </c>
      <c r="C264" s="59">
        <v>44960</v>
      </c>
      <c r="D264" s="56" t="s">
        <v>718</v>
      </c>
      <c r="E264" s="35" t="s">
        <v>49</v>
      </c>
      <c r="F264" s="35" t="s">
        <v>69</v>
      </c>
      <c r="G264" s="40">
        <v>71379000</v>
      </c>
      <c r="H264" s="36">
        <v>45293</v>
      </c>
      <c r="I264" s="37" t="s">
        <v>228</v>
      </c>
      <c r="J264" s="38" t="s">
        <v>977</v>
      </c>
      <c r="K264" s="39">
        <v>0</v>
      </c>
      <c r="L264" s="57"/>
      <c r="M264" s="58"/>
      <c r="N264" s="52">
        <f t="shared" si="12"/>
        <v>71379000</v>
      </c>
      <c r="O264" s="41">
        <v>0.72</v>
      </c>
      <c r="P264" s="42"/>
      <c r="Q264" s="43"/>
      <c r="R264" s="44"/>
      <c r="T264" s="53">
        <v>45199</v>
      </c>
      <c r="U264" s="54">
        <f t="shared" si="13"/>
        <v>0.72</v>
      </c>
      <c r="V264" s="55">
        <f t="shared" si="14"/>
        <v>333</v>
      </c>
      <c r="W264" s="55">
        <f t="shared" si="15"/>
        <v>239</v>
      </c>
    </row>
    <row r="265" spans="1:23" ht="17.25" customHeight="1" x14ac:dyDescent="0.25">
      <c r="A265" s="33" t="s">
        <v>2688</v>
      </c>
      <c r="B265" s="34">
        <v>44957</v>
      </c>
      <c r="C265" s="59">
        <v>44960</v>
      </c>
      <c r="D265" s="56" t="s">
        <v>718</v>
      </c>
      <c r="E265" s="35" t="s">
        <v>170</v>
      </c>
      <c r="F265" s="35" t="s">
        <v>190</v>
      </c>
      <c r="G265" s="40">
        <v>62881500</v>
      </c>
      <c r="H265" s="36">
        <v>45293</v>
      </c>
      <c r="I265" s="37" t="s">
        <v>228</v>
      </c>
      <c r="J265" s="38" t="s">
        <v>978</v>
      </c>
      <c r="K265" s="39">
        <v>0</v>
      </c>
      <c r="L265" s="57"/>
      <c r="M265" s="58"/>
      <c r="N265" s="52">
        <f t="shared" si="12"/>
        <v>62881500</v>
      </c>
      <c r="O265" s="41">
        <v>0.72</v>
      </c>
      <c r="P265" s="42"/>
      <c r="Q265" s="43"/>
      <c r="R265" s="44"/>
      <c r="T265" s="53">
        <v>45199</v>
      </c>
      <c r="U265" s="54">
        <f t="shared" si="13"/>
        <v>0.72</v>
      </c>
      <c r="V265" s="55">
        <f t="shared" si="14"/>
        <v>333</v>
      </c>
      <c r="W265" s="55">
        <f t="shared" si="15"/>
        <v>239</v>
      </c>
    </row>
    <row r="266" spans="1:23" ht="17.25" customHeight="1" x14ac:dyDescent="0.25">
      <c r="A266" s="33" t="s">
        <v>2689</v>
      </c>
      <c r="B266" s="34">
        <v>44957</v>
      </c>
      <c r="C266" s="59">
        <v>44958</v>
      </c>
      <c r="D266" s="56" t="s">
        <v>718</v>
      </c>
      <c r="E266" s="35" t="s">
        <v>532</v>
      </c>
      <c r="F266" s="35" t="s">
        <v>1832</v>
      </c>
      <c r="G266" s="40">
        <v>53600000</v>
      </c>
      <c r="H266" s="36">
        <v>45291</v>
      </c>
      <c r="I266" s="37" t="s">
        <v>228</v>
      </c>
      <c r="J266" s="38" t="s">
        <v>979</v>
      </c>
      <c r="K266" s="39">
        <v>1</v>
      </c>
      <c r="L266" s="57">
        <v>20100000</v>
      </c>
      <c r="M266" s="58"/>
      <c r="N266" s="52">
        <f t="shared" si="12"/>
        <v>73700000</v>
      </c>
      <c r="O266" s="41">
        <v>0.72</v>
      </c>
      <c r="P266" s="42"/>
      <c r="Q266" s="43"/>
      <c r="R266" s="44"/>
      <c r="T266" s="53">
        <v>45199</v>
      </c>
      <c r="U266" s="54">
        <f t="shared" si="13"/>
        <v>0.72</v>
      </c>
      <c r="V266" s="55">
        <f t="shared" si="14"/>
        <v>333</v>
      </c>
      <c r="W266" s="55">
        <f t="shared" si="15"/>
        <v>241</v>
      </c>
    </row>
    <row r="267" spans="1:23" ht="17.25" customHeight="1" x14ac:dyDescent="0.25">
      <c r="A267" s="33" t="s">
        <v>2690</v>
      </c>
      <c r="B267" s="34">
        <v>44957</v>
      </c>
      <c r="C267" s="59">
        <v>44958</v>
      </c>
      <c r="D267" s="56" t="s">
        <v>718</v>
      </c>
      <c r="E267" s="35" t="s">
        <v>182</v>
      </c>
      <c r="F267" s="35" t="s">
        <v>1833</v>
      </c>
      <c r="G267" s="40">
        <v>65920000</v>
      </c>
      <c r="H267" s="36">
        <v>45291</v>
      </c>
      <c r="I267" s="37" t="s">
        <v>228</v>
      </c>
      <c r="J267" s="38" t="s">
        <v>980</v>
      </c>
      <c r="K267" s="39">
        <v>1</v>
      </c>
      <c r="L267" s="57">
        <v>24720000</v>
      </c>
      <c r="M267" s="58"/>
      <c r="N267" s="52">
        <f t="shared" si="12"/>
        <v>90640000</v>
      </c>
      <c r="O267" s="41">
        <v>0.72</v>
      </c>
      <c r="P267" s="42"/>
      <c r="Q267" s="43"/>
      <c r="R267" s="44"/>
      <c r="T267" s="53">
        <v>45199</v>
      </c>
      <c r="U267" s="54">
        <f t="shared" si="13"/>
        <v>0.72</v>
      </c>
      <c r="V267" s="55">
        <f t="shared" si="14"/>
        <v>333</v>
      </c>
      <c r="W267" s="55">
        <f t="shared" si="15"/>
        <v>241</v>
      </c>
    </row>
    <row r="268" spans="1:23" ht="17.25" customHeight="1" x14ac:dyDescent="0.25">
      <c r="A268" s="33" t="s">
        <v>2691</v>
      </c>
      <c r="B268" s="34">
        <v>44957</v>
      </c>
      <c r="C268" s="59">
        <v>44958</v>
      </c>
      <c r="D268" s="56" t="s">
        <v>719</v>
      </c>
      <c r="E268" s="35" t="s">
        <v>1834</v>
      </c>
      <c r="F268" s="35" t="s">
        <v>1835</v>
      </c>
      <c r="G268" s="40">
        <v>36400000</v>
      </c>
      <c r="H268" s="36">
        <v>45291</v>
      </c>
      <c r="I268" s="37" t="s">
        <v>228</v>
      </c>
      <c r="J268" s="38" t="s">
        <v>981</v>
      </c>
      <c r="K268" s="39">
        <v>1</v>
      </c>
      <c r="L268" s="57">
        <v>12608333</v>
      </c>
      <c r="M268" s="58"/>
      <c r="N268" s="52">
        <f t="shared" ref="N268:N331" si="16">+G268+L268-M268</f>
        <v>49008333</v>
      </c>
      <c r="O268" s="41">
        <v>0.72</v>
      </c>
      <c r="P268" s="42"/>
      <c r="Q268" s="43"/>
      <c r="R268" s="44"/>
      <c r="T268" s="53">
        <v>45199</v>
      </c>
      <c r="U268" s="54">
        <f t="shared" si="13"/>
        <v>0.72</v>
      </c>
      <c r="V268" s="55">
        <f t="shared" si="14"/>
        <v>333</v>
      </c>
      <c r="W268" s="55">
        <f t="shared" si="15"/>
        <v>241</v>
      </c>
    </row>
    <row r="269" spans="1:23" ht="17.25" customHeight="1" x14ac:dyDescent="0.25">
      <c r="A269" s="33" t="s">
        <v>2692</v>
      </c>
      <c r="B269" s="34">
        <v>44957</v>
      </c>
      <c r="C269" s="59">
        <v>44958</v>
      </c>
      <c r="D269" s="56" t="s">
        <v>718</v>
      </c>
      <c r="E269" s="35" t="s">
        <v>658</v>
      </c>
      <c r="F269" s="35" t="s">
        <v>1802</v>
      </c>
      <c r="G269" s="40">
        <v>55620000</v>
      </c>
      <c r="H269" s="36">
        <v>45230</v>
      </c>
      <c r="I269" s="37" t="s">
        <v>228</v>
      </c>
      <c r="J269" s="38" t="s">
        <v>982</v>
      </c>
      <c r="K269" s="39">
        <v>0</v>
      </c>
      <c r="L269" s="57"/>
      <c r="M269" s="58"/>
      <c r="N269" s="52">
        <f t="shared" si="16"/>
        <v>55620000</v>
      </c>
      <c r="O269" s="41">
        <v>0.89</v>
      </c>
      <c r="P269" s="42"/>
      <c r="Q269" s="43"/>
      <c r="R269" s="44"/>
      <c r="T269" s="53">
        <v>45199</v>
      </c>
      <c r="U269" s="54">
        <f t="shared" ref="U269:U332" si="17">ROUND(W269/V269,2)</f>
        <v>0.89</v>
      </c>
      <c r="V269" s="55">
        <f t="shared" ref="V269:V332" si="18">+H269-C269</f>
        <v>272</v>
      </c>
      <c r="W269" s="55">
        <f t="shared" ref="W269:W332" si="19">+T269-C269</f>
        <v>241</v>
      </c>
    </row>
    <row r="270" spans="1:23" ht="17.25" customHeight="1" x14ac:dyDescent="0.25">
      <c r="A270" s="33" t="s">
        <v>2693</v>
      </c>
      <c r="B270" s="34">
        <v>44957</v>
      </c>
      <c r="C270" s="59">
        <v>44959</v>
      </c>
      <c r="D270" s="56" t="s">
        <v>718</v>
      </c>
      <c r="E270" s="35" t="s">
        <v>449</v>
      </c>
      <c r="F270" s="35" t="s">
        <v>1765</v>
      </c>
      <c r="G270" s="40">
        <v>47700000</v>
      </c>
      <c r="H270" s="36">
        <v>45231</v>
      </c>
      <c r="I270" s="37" t="s">
        <v>228</v>
      </c>
      <c r="J270" s="38" t="s">
        <v>983</v>
      </c>
      <c r="K270" s="39">
        <v>0</v>
      </c>
      <c r="L270" s="57"/>
      <c r="M270" s="58"/>
      <c r="N270" s="52">
        <f t="shared" si="16"/>
        <v>47700000</v>
      </c>
      <c r="O270" s="41">
        <v>0.88</v>
      </c>
      <c r="P270" s="42"/>
      <c r="Q270" s="43"/>
      <c r="R270" s="44"/>
      <c r="T270" s="53">
        <v>45199</v>
      </c>
      <c r="U270" s="54">
        <f t="shared" si="17"/>
        <v>0.88</v>
      </c>
      <c r="V270" s="55">
        <f t="shared" si="18"/>
        <v>272</v>
      </c>
      <c r="W270" s="55">
        <f t="shared" si="19"/>
        <v>240</v>
      </c>
    </row>
    <row r="271" spans="1:23" ht="17.25" customHeight="1" x14ac:dyDescent="0.25">
      <c r="A271" s="33" t="s">
        <v>2694</v>
      </c>
      <c r="B271" s="34">
        <v>44957</v>
      </c>
      <c r="C271" s="59">
        <v>44959</v>
      </c>
      <c r="D271" s="56" t="s">
        <v>718</v>
      </c>
      <c r="E271" s="35" t="s">
        <v>279</v>
      </c>
      <c r="F271" s="35" t="s">
        <v>1836</v>
      </c>
      <c r="G271" s="40">
        <v>93500000</v>
      </c>
      <c r="H271" s="36">
        <v>44991</v>
      </c>
      <c r="I271" s="37" t="s">
        <v>228</v>
      </c>
      <c r="J271" s="38" t="s">
        <v>984</v>
      </c>
      <c r="K271" s="39">
        <v>0</v>
      </c>
      <c r="L271" s="57"/>
      <c r="M271" s="58">
        <v>83583333</v>
      </c>
      <c r="N271" s="52">
        <f t="shared" si="16"/>
        <v>9916667</v>
      </c>
      <c r="O271" s="41">
        <v>1</v>
      </c>
      <c r="P271" s="42"/>
      <c r="Q271" s="43"/>
      <c r="R271" s="44"/>
      <c r="T271" s="53">
        <v>45199</v>
      </c>
      <c r="U271" s="54">
        <f t="shared" si="17"/>
        <v>7.5</v>
      </c>
      <c r="V271" s="55">
        <f t="shared" si="18"/>
        <v>32</v>
      </c>
      <c r="W271" s="55">
        <f t="shared" si="19"/>
        <v>240</v>
      </c>
    </row>
    <row r="272" spans="1:23" ht="17.25" customHeight="1" x14ac:dyDescent="0.25">
      <c r="A272" s="33" t="s">
        <v>2695</v>
      </c>
      <c r="B272" s="34">
        <v>44957</v>
      </c>
      <c r="C272" s="59">
        <v>44963</v>
      </c>
      <c r="D272" s="56" t="s">
        <v>718</v>
      </c>
      <c r="E272" s="35" t="s">
        <v>570</v>
      </c>
      <c r="F272" s="35" t="s">
        <v>39</v>
      </c>
      <c r="G272" s="40">
        <v>62881500</v>
      </c>
      <c r="H272" s="36">
        <v>45296</v>
      </c>
      <c r="I272" s="37" t="s">
        <v>228</v>
      </c>
      <c r="J272" s="38" t="s">
        <v>985</v>
      </c>
      <c r="K272" s="39">
        <v>0</v>
      </c>
      <c r="L272" s="57"/>
      <c r="M272" s="58"/>
      <c r="N272" s="52">
        <f t="shared" si="16"/>
        <v>62881500</v>
      </c>
      <c r="O272" s="41">
        <v>0.71</v>
      </c>
      <c r="P272" s="42"/>
      <c r="Q272" s="43"/>
      <c r="R272" s="44"/>
      <c r="T272" s="53">
        <v>45199</v>
      </c>
      <c r="U272" s="54">
        <f t="shared" si="17"/>
        <v>0.71</v>
      </c>
      <c r="V272" s="55">
        <f t="shared" si="18"/>
        <v>333</v>
      </c>
      <c r="W272" s="55">
        <f t="shared" si="19"/>
        <v>236</v>
      </c>
    </row>
    <row r="273" spans="1:23" ht="17.25" customHeight="1" x14ac:dyDescent="0.25">
      <c r="A273" s="33" t="s">
        <v>2696</v>
      </c>
      <c r="B273" s="34">
        <v>44957</v>
      </c>
      <c r="C273" s="59">
        <v>44963</v>
      </c>
      <c r="D273" s="56" t="s">
        <v>719</v>
      </c>
      <c r="E273" s="35" t="s">
        <v>582</v>
      </c>
      <c r="F273" s="35" t="s">
        <v>105</v>
      </c>
      <c r="G273" s="40">
        <v>37400000</v>
      </c>
      <c r="H273" s="36">
        <v>45296</v>
      </c>
      <c r="I273" s="37" t="s">
        <v>228</v>
      </c>
      <c r="J273" s="38" t="s">
        <v>986</v>
      </c>
      <c r="K273" s="39">
        <v>0</v>
      </c>
      <c r="L273" s="57"/>
      <c r="M273" s="58"/>
      <c r="N273" s="52">
        <f t="shared" si="16"/>
        <v>37400000</v>
      </c>
      <c r="O273" s="41">
        <v>0.71</v>
      </c>
      <c r="P273" s="42"/>
      <c r="Q273" s="43"/>
      <c r="R273" s="44"/>
      <c r="T273" s="53">
        <v>45199</v>
      </c>
      <c r="U273" s="54">
        <f t="shared" si="17"/>
        <v>0.71</v>
      </c>
      <c r="V273" s="55">
        <f t="shared" si="18"/>
        <v>333</v>
      </c>
      <c r="W273" s="55">
        <f t="shared" si="19"/>
        <v>236</v>
      </c>
    </row>
    <row r="274" spans="1:23" ht="17.25" customHeight="1" x14ac:dyDescent="0.25">
      <c r="A274" s="33" t="s">
        <v>2697</v>
      </c>
      <c r="B274" s="34">
        <v>44958</v>
      </c>
      <c r="C274" s="59">
        <v>44959</v>
      </c>
      <c r="D274" s="56" t="s">
        <v>718</v>
      </c>
      <c r="E274" s="35" t="s">
        <v>1837</v>
      </c>
      <c r="F274" s="35" t="s">
        <v>1823</v>
      </c>
      <c r="G274" s="40">
        <v>61600000</v>
      </c>
      <c r="H274" s="36">
        <v>45290</v>
      </c>
      <c r="I274" s="37" t="s">
        <v>228</v>
      </c>
      <c r="J274" s="38" t="s">
        <v>987</v>
      </c>
      <c r="K274" s="39">
        <v>1</v>
      </c>
      <c r="L274" s="57">
        <v>22843333</v>
      </c>
      <c r="M274" s="58"/>
      <c r="N274" s="52">
        <f t="shared" si="16"/>
        <v>84443333</v>
      </c>
      <c r="O274" s="41">
        <v>0.73</v>
      </c>
      <c r="P274" s="42"/>
      <c r="Q274" s="43"/>
      <c r="R274" s="44"/>
      <c r="T274" s="53">
        <v>45199</v>
      </c>
      <c r="U274" s="54">
        <f t="shared" si="17"/>
        <v>0.73</v>
      </c>
      <c r="V274" s="55">
        <f t="shared" si="18"/>
        <v>331</v>
      </c>
      <c r="W274" s="55">
        <f t="shared" si="19"/>
        <v>240</v>
      </c>
    </row>
    <row r="275" spans="1:23" ht="17.25" customHeight="1" x14ac:dyDescent="0.25">
      <c r="A275" s="33" t="s">
        <v>2698</v>
      </c>
      <c r="B275" s="34">
        <v>44958</v>
      </c>
      <c r="C275" s="59">
        <v>44959</v>
      </c>
      <c r="D275" s="56" t="s">
        <v>718</v>
      </c>
      <c r="E275" s="35" t="s">
        <v>255</v>
      </c>
      <c r="F275" s="35" t="s">
        <v>373</v>
      </c>
      <c r="G275" s="40">
        <v>42400000</v>
      </c>
      <c r="H275" s="36">
        <v>45290</v>
      </c>
      <c r="I275" s="37" t="s">
        <v>228</v>
      </c>
      <c r="J275" s="38" t="s">
        <v>988</v>
      </c>
      <c r="K275" s="39">
        <v>1</v>
      </c>
      <c r="L275" s="57">
        <v>15723333</v>
      </c>
      <c r="M275" s="58"/>
      <c r="N275" s="52">
        <f t="shared" si="16"/>
        <v>58123333</v>
      </c>
      <c r="O275" s="41">
        <v>0.73</v>
      </c>
      <c r="P275" s="42"/>
      <c r="Q275" s="43"/>
      <c r="R275" s="44"/>
      <c r="T275" s="53">
        <v>45199</v>
      </c>
      <c r="U275" s="54">
        <f t="shared" si="17"/>
        <v>0.73</v>
      </c>
      <c r="V275" s="55">
        <f t="shared" si="18"/>
        <v>331</v>
      </c>
      <c r="W275" s="55">
        <f t="shared" si="19"/>
        <v>240</v>
      </c>
    </row>
    <row r="276" spans="1:23" ht="17.25" customHeight="1" x14ac:dyDescent="0.25">
      <c r="A276" s="33" t="s">
        <v>2699</v>
      </c>
      <c r="B276" s="34">
        <v>44957</v>
      </c>
      <c r="C276" s="59">
        <v>44959</v>
      </c>
      <c r="D276" s="56" t="s">
        <v>718</v>
      </c>
      <c r="E276" s="35" t="s">
        <v>200</v>
      </c>
      <c r="F276" s="35" t="s">
        <v>1683</v>
      </c>
      <c r="G276" s="40">
        <v>60255000</v>
      </c>
      <c r="H276" s="36">
        <v>45231</v>
      </c>
      <c r="I276" s="37" t="s">
        <v>228</v>
      </c>
      <c r="J276" s="38" t="s">
        <v>989</v>
      </c>
      <c r="K276" s="39">
        <v>0</v>
      </c>
      <c r="L276" s="57"/>
      <c r="M276" s="58"/>
      <c r="N276" s="52">
        <f t="shared" si="16"/>
        <v>60255000</v>
      </c>
      <c r="O276" s="41">
        <v>0.88</v>
      </c>
      <c r="P276" s="42"/>
      <c r="Q276" s="43"/>
      <c r="R276" s="44"/>
      <c r="T276" s="53">
        <v>45199</v>
      </c>
      <c r="U276" s="54">
        <f t="shared" si="17"/>
        <v>0.88</v>
      </c>
      <c r="V276" s="55">
        <f t="shared" si="18"/>
        <v>272</v>
      </c>
      <c r="W276" s="55">
        <f t="shared" si="19"/>
        <v>240</v>
      </c>
    </row>
    <row r="277" spans="1:23" ht="17.25" customHeight="1" x14ac:dyDescent="0.25">
      <c r="A277" s="33" t="s">
        <v>2700</v>
      </c>
      <c r="B277" s="34">
        <v>44957</v>
      </c>
      <c r="C277" s="59">
        <v>44959</v>
      </c>
      <c r="D277" s="56" t="s">
        <v>718</v>
      </c>
      <c r="E277" s="35" t="s">
        <v>114</v>
      </c>
      <c r="F277" s="35" t="s">
        <v>409</v>
      </c>
      <c r="G277" s="40">
        <v>67500000</v>
      </c>
      <c r="H277" s="36">
        <v>45231</v>
      </c>
      <c r="I277" s="37" t="s">
        <v>228</v>
      </c>
      <c r="J277" s="38" t="s">
        <v>990</v>
      </c>
      <c r="K277" s="39">
        <v>0</v>
      </c>
      <c r="L277" s="57"/>
      <c r="M277" s="58"/>
      <c r="N277" s="52">
        <f t="shared" si="16"/>
        <v>67500000</v>
      </c>
      <c r="O277" s="41">
        <v>0.88</v>
      </c>
      <c r="P277" s="42"/>
      <c r="Q277" s="43"/>
      <c r="R277" s="44"/>
      <c r="T277" s="53">
        <v>45199</v>
      </c>
      <c r="U277" s="54">
        <f t="shared" si="17"/>
        <v>0.88</v>
      </c>
      <c r="V277" s="55">
        <f t="shared" si="18"/>
        <v>272</v>
      </c>
      <c r="W277" s="55">
        <f t="shared" si="19"/>
        <v>240</v>
      </c>
    </row>
    <row r="278" spans="1:23" ht="17.25" customHeight="1" x14ac:dyDescent="0.25">
      <c r="A278" s="33" t="s">
        <v>2701</v>
      </c>
      <c r="B278" s="34">
        <v>44957</v>
      </c>
      <c r="C278" s="59">
        <v>44959</v>
      </c>
      <c r="D278" s="56" t="s">
        <v>718</v>
      </c>
      <c r="E278" s="35" t="s">
        <v>647</v>
      </c>
      <c r="F278" s="35" t="s">
        <v>1838</v>
      </c>
      <c r="G278" s="40">
        <v>87147270</v>
      </c>
      <c r="H278" s="36">
        <v>45231</v>
      </c>
      <c r="I278" s="37" t="s">
        <v>228</v>
      </c>
      <c r="J278" s="38" t="s">
        <v>991</v>
      </c>
      <c r="K278" s="39">
        <v>0</v>
      </c>
      <c r="L278" s="57"/>
      <c r="M278" s="58"/>
      <c r="N278" s="52">
        <f t="shared" si="16"/>
        <v>87147270</v>
      </c>
      <c r="O278" s="41">
        <v>0.88</v>
      </c>
      <c r="P278" s="42"/>
      <c r="Q278" s="43"/>
      <c r="R278" s="44"/>
      <c r="T278" s="53">
        <v>45199</v>
      </c>
      <c r="U278" s="54">
        <f t="shared" si="17"/>
        <v>0.88</v>
      </c>
      <c r="V278" s="55">
        <f t="shared" si="18"/>
        <v>272</v>
      </c>
      <c r="W278" s="55">
        <f t="shared" si="19"/>
        <v>240</v>
      </c>
    </row>
    <row r="279" spans="1:23" ht="17.25" customHeight="1" x14ac:dyDescent="0.25">
      <c r="A279" s="33" t="s">
        <v>2702</v>
      </c>
      <c r="B279" s="34">
        <v>44957</v>
      </c>
      <c r="C279" s="59">
        <v>44959</v>
      </c>
      <c r="D279" s="56" t="s">
        <v>719</v>
      </c>
      <c r="E279" s="35" t="s">
        <v>651</v>
      </c>
      <c r="F279" s="35" t="s">
        <v>1839</v>
      </c>
      <c r="G279" s="40">
        <v>36000000</v>
      </c>
      <c r="H279" s="36">
        <v>45234</v>
      </c>
      <c r="I279" s="37" t="s">
        <v>228</v>
      </c>
      <c r="J279" s="38" t="s">
        <v>992</v>
      </c>
      <c r="K279" s="39">
        <v>0</v>
      </c>
      <c r="L279" s="57"/>
      <c r="M279" s="58"/>
      <c r="N279" s="52">
        <f t="shared" si="16"/>
        <v>36000000</v>
      </c>
      <c r="O279" s="41">
        <v>0.87</v>
      </c>
      <c r="P279" s="42"/>
      <c r="Q279" s="43"/>
      <c r="R279" s="44"/>
      <c r="T279" s="53">
        <v>45199</v>
      </c>
      <c r="U279" s="54">
        <f t="shared" si="17"/>
        <v>0.87</v>
      </c>
      <c r="V279" s="55">
        <f t="shared" si="18"/>
        <v>275</v>
      </c>
      <c r="W279" s="55">
        <f t="shared" si="19"/>
        <v>240</v>
      </c>
    </row>
    <row r="280" spans="1:23" ht="17.25" customHeight="1" x14ac:dyDescent="0.25">
      <c r="A280" s="33" t="s">
        <v>2703</v>
      </c>
      <c r="B280" s="34">
        <v>44958</v>
      </c>
      <c r="C280" s="59">
        <v>44964</v>
      </c>
      <c r="D280" s="56" t="s">
        <v>718</v>
      </c>
      <c r="E280" s="35" t="s">
        <v>199</v>
      </c>
      <c r="F280" s="35" t="s">
        <v>1840</v>
      </c>
      <c r="G280" s="40">
        <v>69525000</v>
      </c>
      <c r="H280" s="36">
        <v>45236</v>
      </c>
      <c r="I280" s="37" t="s">
        <v>228</v>
      </c>
      <c r="J280" s="38" t="s">
        <v>993</v>
      </c>
      <c r="K280" s="39">
        <v>0</v>
      </c>
      <c r="L280" s="57"/>
      <c r="M280" s="58"/>
      <c r="N280" s="52">
        <f t="shared" si="16"/>
        <v>69525000</v>
      </c>
      <c r="O280" s="41">
        <v>0.86</v>
      </c>
      <c r="P280" s="42"/>
      <c r="Q280" s="43"/>
      <c r="R280" s="44"/>
      <c r="T280" s="53">
        <v>45199</v>
      </c>
      <c r="U280" s="54">
        <f t="shared" si="17"/>
        <v>0.86</v>
      </c>
      <c r="V280" s="55">
        <f t="shared" si="18"/>
        <v>272</v>
      </c>
      <c r="W280" s="55">
        <f t="shared" si="19"/>
        <v>235</v>
      </c>
    </row>
    <row r="281" spans="1:23" ht="17.25" customHeight="1" x14ac:dyDescent="0.25">
      <c r="A281" s="33" t="s">
        <v>2704</v>
      </c>
      <c r="B281" s="34">
        <v>44958</v>
      </c>
      <c r="C281" s="59">
        <v>44960</v>
      </c>
      <c r="D281" s="56" t="s">
        <v>718</v>
      </c>
      <c r="E281" s="35" t="s">
        <v>675</v>
      </c>
      <c r="F281" s="35" t="s">
        <v>1841</v>
      </c>
      <c r="G281" s="40">
        <v>47700000</v>
      </c>
      <c r="H281" s="36">
        <v>45232</v>
      </c>
      <c r="I281" s="37" t="s">
        <v>228</v>
      </c>
      <c r="J281" s="38" t="s">
        <v>994</v>
      </c>
      <c r="K281" s="39">
        <v>0</v>
      </c>
      <c r="L281" s="57"/>
      <c r="M281" s="58"/>
      <c r="N281" s="52">
        <f t="shared" si="16"/>
        <v>47700000</v>
      </c>
      <c r="O281" s="41">
        <v>0.88</v>
      </c>
      <c r="P281" s="42"/>
      <c r="Q281" s="43"/>
      <c r="R281" s="44"/>
      <c r="T281" s="53">
        <v>45199</v>
      </c>
      <c r="U281" s="54">
        <f t="shared" si="17"/>
        <v>0.88</v>
      </c>
      <c r="V281" s="55">
        <f t="shared" si="18"/>
        <v>272</v>
      </c>
      <c r="W281" s="55">
        <f t="shared" si="19"/>
        <v>239</v>
      </c>
    </row>
    <row r="282" spans="1:23" ht="17.25" customHeight="1" x14ac:dyDescent="0.25">
      <c r="A282" s="33" t="s">
        <v>2705</v>
      </c>
      <c r="B282" s="34">
        <v>44958</v>
      </c>
      <c r="C282" s="59">
        <v>44960</v>
      </c>
      <c r="D282" s="56" t="s">
        <v>718</v>
      </c>
      <c r="E282" s="35" t="s">
        <v>605</v>
      </c>
      <c r="F282" s="35" t="s">
        <v>1841</v>
      </c>
      <c r="G282" s="40">
        <v>47700000</v>
      </c>
      <c r="H282" s="36">
        <v>45232</v>
      </c>
      <c r="I282" s="37" t="s">
        <v>228</v>
      </c>
      <c r="J282" s="38" t="s">
        <v>995</v>
      </c>
      <c r="K282" s="39">
        <v>0</v>
      </c>
      <c r="L282" s="57"/>
      <c r="M282" s="58"/>
      <c r="N282" s="52">
        <f t="shared" si="16"/>
        <v>47700000</v>
      </c>
      <c r="O282" s="41">
        <v>0.88</v>
      </c>
      <c r="P282" s="42"/>
      <c r="Q282" s="43"/>
      <c r="R282" s="44"/>
      <c r="T282" s="53">
        <v>45199</v>
      </c>
      <c r="U282" s="54">
        <f t="shared" si="17"/>
        <v>0.88</v>
      </c>
      <c r="V282" s="55">
        <f t="shared" si="18"/>
        <v>272</v>
      </c>
      <c r="W282" s="55">
        <f t="shared" si="19"/>
        <v>239</v>
      </c>
    </row>
    <row r="283" spans="1:23" ht="17.25" customHeight="1" x14ac:dyDescent="0.25">
      <c r="A283" s="33" t="s">
        <v>2706</v>
      </c>
      <c r="B283" s="34">
        <v>44958</v>
      </c>
      <c r="C283" s="59">
        <v>44959</v>
      </c>
      <c r="D283" s="56" t="s">
        <v>718</v>
      </c>
      <c r="E283" s="35" t="s">
        <v>1842</v>
      </c>
      <c r="F283" s="35" t="s">
        <v>1789</v>
      </c>
      <c r="G283" s="40">
        <v>60255000</v>
      </c>
      <c r="H283" s="36">
        <v>45250</v>
      </c>
      <c r="I283" s="37" t="s">
        <v>228</v>
      </c>
      <c r="J283" s="38" t="s">
        <v>996</v>
      </c>
      <c r="K283" s="39">
        <v>0</v>
      </c>
      <c r="L283" s="57"/>
      <c r="M283" s="58"/>
      <c r="N283" s="52">
        <f t="shared" si="16"/>
        <v>60255000</v>
      </c>
      <c r="O283" s="41">
        <v>0.82</v>
      </c>
      <c r="P283" s="42"/>
      <c r="Q283" s="43"/>
      <c r="R283" s="44"/>
      <c r="T283" s="53">
        <v>45199</v>
      </c>
      <c r="U283" s="54">
        <f t="shared" si="17"/>
        <v>0.82</v>
      </c>
      <c r="V283" s="55">
        <f t="shared" si="18"/>
        <v>291</v>
      </c>
      <c r="W283" s="55">
        <f t="shared" si="19"/>
        <v>240</v>
      </c>
    </row>
    <row r="284" spans="1:23" ht="17.25" customHeight="1" x14ac:dyDescent="0.25">
      <c r="A284" s="33" t="s">
        <v>2707</v>
      </c>
      <c r="B284" s="34">
        <v>44957</v>
      </c>
      <c r="C284" s="59">
        <v>44960</v>
      </c>
      <c r="D284" s="56" t="s">
        <v>718</v>
      </c>
      <c r="E284" s="35" t="s">
        <v>121</v>
      </c>
      <c r="F284" s="35" t="s">
        <v>1789</v>
      </c>
      <c r="G284" s="40">
        <v>60255000</v>
      </c>
      <c r="H284" s="36">
        <v>45232</v>
      </c>
      <c r="I284" s="37" t="s">
        <v>228</v>
      </c>
      <c r="J284" s="38" t="s">
        <v>997</v>
      </c>
      <c r="K284" s="39">
        <v>0</v>
      </c>
      <c r="L284" s="57"/>
      <c r="M284" s="58"/>
      <c r="N284" s="52">
        <f t="shared" si="16"/>
        <v>60255000</v>
      </c>
      <c r="O284" s="41">
        <v>0.88</v>
      </c>
      <c r="P284" s="42"/>
      <c r="Q284" s="43"/>
      <c r="R284" s="44"/>
      <c r="T284" s="53">
        <v>45199</v>
      </c>
      <c r="U284" s="54">
        <f t="shared" si="17"/>
        <v>0.88</v>
      </c>
      <c r="V284" s="55">
        <f t="shared" si="18"/>
        <v>272</v>
      </c>
      <c r="W284" s="55">
        <f t="shared" si="19"/>
        <v>239</v>
      </c>
    </row>
    <row r="285" spans="1:23" ht="17.25" customHeight="1" x14ac:dyDescent="0.25">
      <c r="A285" s="33" t="s">
        <v>2708</v>
      </c>
      <c r="B285" s="34">
        <v>44957</v>
      </c>
      <c r="C285" s="59">
        <v>44958</v>
      </c>
      <c r="D285" s="56" t="s">
        <v>718</v>
      </c>
      <c r="E285" s="35" t="s">
        <v>1843</v>
      </c>
      <c r="F285" s="35" t="s">
        <v>1844</v>
      </c>
      <c r="G285" s="40">
        <v>99750000</v>
      </c>
      <c r="H285" s="36">
        <v>45275</v>
      </c>
      <c r="I285" s="37" t="s">
        <v>228</v>
      </c>
      <c r="J285" s="38" t="s">
        <v>998</v>
      </c>
      <c r="K285" s="39">
        <v>0</v>
      </c>
      <c r="L285" s="57"/>
      <c r="M285" s="58"/>
      <c r="N285" s="52">
        <f t="shared" si="16"/>
        <v>99750000</v>
      </c>
      <c r="O285" s="41">
        <v>0.76</v>
      </c>
      <c r="P285" s="42"/>
      <c r="Q285" s="43"/>
      <c r="R285" s="44"/>
      <c r="T285" s="53">
        <v>45199</v>
      </c>
      <c r="U285" s="54">
        <f t="shared" si="17"/>
        <v>0.76</v>
      </c>
      <c r="V285" s="55">
        <f t="shared" si="18"/>
        <v>317</v>
      </c>
      <c r="W285" s="55">
        <f t="shared" si="19"/>
        <v>241</v>
      </c>
    </row>
    <row r="286" spans="1:23" ht="17.25" customHeight="1" x14ac:dyDescent="0.25">
      <c r="A286" s="33" t="s">
        <v>2709</v>
      </c>
      <c r="B286" s="34">
        <v>44958</v>
      </c>
      <c r="C286" s="59">
        <v>44959</v>
      </c>
      <c r="D286" s="56" t="s">
        <v>719</v>
      </c>
      <c r="E286" s="35" t="s">
        <v>527</v>
      </c>
      <c r="F286" s="35" t="s">
        <v>1845</v>
      </c>
      <c r="G286" s="40">
        <v>22908000</v>
      </c>
      <c r="H286" s="36">
        <v>45321</v>
      </c>
      <c r="I286" s="37" t="s">
        <v>228</v>
      </c>
      <c r="J286" s="38" t="s">
        <v>999</v>
      </c>
      <c r="K286" s="39">
        <v>1</v>
      </c>
      <c r="L286" s="57">
        <v>11358550</v>
      </c>
      <c r="M286" s="58"/>
      <c r="N286" s="52">
        <f t="shared" si="16"/>
        <v>34266550</v>
      </c>
      <c r="O286" s="41">
        <v>0.66</v>
      </c>
      <c r="P286" s="42"/>
      <c r="Q286" s="43"/>
      <c r="R286" s="44"/>
      <c r="T286" s="53">
        <v>45199</v>
      </c>
      <c r="U286" s="54">
        <f t="shared" si="17"/>
        <v>0.66</v>
      </c>
      <c r="V286" s="55">
        <f t="shared" si="18"/>
        <v>362</v>
      </c>
      <c r="W286" s="55">
        <f t="shared" si="19"/>
        <v>240</v>
      </c>
    </row>
    <row r="287" spans="1:23" ht="17.25" customHeight="1" x14ac:dyDescent="0.25">
      <c r="A287" s="33" t="s">
        <v>2710</v>
      </c>
      <c r="B287" s="34">
        <v>44958</v>
      </c>
      <c r="C287" s="59">
        <v>44959</v>
      </c>
      <c r="D287" s="56" t="s">
        <v>718</v>
      </c>
      <c r="E287" s="35" t="s">
        <v>301</v>
      </c>
      <c r="F287" s="35" t="s">
        <v>703</v>
      </c>
      <c r="G287" s="40">
        <v>68000000</v>
      </c>
      <c r="H287" s="36">
        <v>45290</v>
      </c>
      <c r="I287" s="37" t="s">
        <v>228</v>
      </c>
      <c r="J287" s="38" t="s">
        <v>1000</v>
      </c>
      <c r="K287" s="39">
        <v>1</v>
      </c>
      <c r="L287" s="57">
        <v>25216667</v>
      </c>
      <c r="M287" s="58"/>
      <c r="N287" s="52">
        <f t="shared" si="16"/>
        <v>93216667</v>
      </c>
      <c r="O287" s="41">
        <v>0.73</v>
      </c>
      <c r="P287" s="42"/>
      <c r="Q287" s="43"/>
      <c r="R287" s="44"/>
      <c r="T287" s="53">
        <v>45199</v>
      </c>
      <c r="U287" s="54">
        <f t="shared" si="17"/>
        <v>0.73</v>
      </c>
      <c r="V287" s="55">
        <f t="shared" si="18"/>
        <v>331</v>
      </c>
      <c r="W287" s="55">
        <f t="shared" si="19"/>
        <v>240</v>
      </c>
    </row>
    <row r="288" spans="1:23" ht="17.25" customHeight="1" x14ac:dyDescent="0.25">
      <c r="A288" s="33" t="s">
        <v>2711</v>
      </c>
      <c r="B288" s="34">
        <v>44957</v>
      </c>
      <c r="C288" s="59">
        <v>44959</v>
      </c>
      <c r="D288" s="56" t="s">
        <v>718</v>
      </c>
      <c r="E288" s="35" t="s">
        <v>96</v>
      </c>
      <c r="F288" s="35" t="s">
        <v>1846</v>
      </c>
      <c r="G288" s="40">
        <v>38625000</v>
      </c>
      <c r="H288" s="36">
        <v>45185</v>
      </c>
      <c r="I288" s="37" t="s">
        <v>228</v>
      </c>
      <c r="J288" s="38" t="s">
        <v>1001</v>
      </c>
      <c r="K288" s="39">
        <v>1</v>
      </c>
      <c r="L288" s="57">
        <v>19312500</v>
      </c>
      <c r="M288" s="58"/>
      <c r="N288" s="52">
        <f t="shared" si="16"/>
        <v>57937500</v>
      </c>
      <c r="O288" s="41">
        <v>1</v>
      </c>
      <c r="P288" s="42"/>
      <c r="Q288" s="43"/>
      <c r="R288" s="44"/>
      <c r="T288" s="53">
        <v>45199</v>
      </c>
      <c r="U288" s="54">
        <f t="shared" si="17"/>
        <v>1.06</v>
      </c>
      <c r="V288" s="55">
        <f t="shared" si="18"/>
        <v>226</v>
      </c>
      <c r="W288" s="55">
        <f t="shared" si="19"/>
        <v>240</v>
      </c>
    </row>
    <row r="289" spans="1:23" ht="17.25" customHeight="1" x14ac:dyDescent="0.25">
      <c r="A289" s="33" t="s">
        <v>2712</v>
      </c>
      <c r="B289" s="34">
        <v>44958</v>
      </c>
      <c r="C289" s="59">
        <v>44960</v>
      </c>
      <c r="D289" s="56" t="s">
        <v>718</v>
      </c>
      <c r="E289" s="35" t="s">
        <v>250</v>
      </c>
      <c r="F289" s="35" t="s">
        <v>1847</v>
      </c>
      <c r="G289" s="40">
        <v>70080000</v>
      </c>
      <c r="H289" s="36">
        <v>45290</v>
      </c>
      <c r="I289" s="37" t="s">
        <v>228</v>
      </c>
      <c r="J289" s="38" t="s">
        <v>1002</v>
      </c>
      <c r="K289" s="39">
        <v>1</v>
      </c>
      <c r="L289" s="57">
        <v>25696000</v>
      </c>
      <c r="M289" s="58"/>
      <c r="N289" s="52">
        <f t="shared" si="16"/>
        <v>95776000</v>
      </c>
      <c r="O289" s="41">
        <v>0.72</v>
      </c>
      <c r="P289" s="42"/>
      <c r="Q289" s="43"/>
      <c r="R289" s="44"/>
      <c r="T289" s="53">
        <v>45199</v>
      </c>
      <c r="U289" s="54">
        <f t="shared" si="17"/>
        <v>0.72</v>
      </c>
      <c r="V289" s="55">
        <f t="shared" si="18"/>
        <v>330</v>
      </c>
      <c r="W289" s="55">
        <f t="shared" si="19"/>
        <v>239</v>
      </c>
    </row>
    <row r="290" spans="1:23" ht="17.25" customHeight="1" x14ac:dyDescent="0.25">
      <c r="A290" s="33" t="s">
        <v>2713</v>
      </c>
      <c r="B290" s="34">
        <v>44958</v>
      </c>
      <c r="C290" s="59">
        <v>44960</v>
      </c>
      <c r="D290" s="56" t="s">
        <v>718</v>
      </c>
      <c r="E290" s="35" t="s">
        <v>521</v>
      </c>
      <c r="F290" s="35" t="s">
        <v>1848</v>
      </c>
      <c r="G290" s="40">
        <v>115360000</v>
      </c>
      <c r="H290" s="36">
        <v>45290</v>
      </c>
      <c r="I290" s="37" t="s">
        <v>228</v>
      </c>
      <c r="J290" s="38" t="s">
        <v>1003</v>
      </c>
      <c r="K290" s="39">
        <v>1</v>
      </c>
      <c r="L290" s="57">
        <v>42298667</v>
      </c>
      <c r="M290" s="58"/>
      <c r="N290" s="52">
        <f t="shared" si="16"/>
        <v>157658667</v>
      </c>
      <c r="O290" s="41">
        <v>0.72</v>
      </c>
      <c r="P290" s="42"/>
      <c r="Q290" s="43"/>
      <c r="R290" s="44"/>
      <c r="T290" s="53">
        <v>45199</v>
      </c>
      <c r="U290" s="54">
        <f t="shared" si="17"/>
        <v>0.72</v>
      </c>
      <c r="V290" s="55">
        <f t="shared" si="18"/>
        <v>330</v>
      </c>
      <c r="W290" s="55">
        <f t="shared" si="19"/>
        <v>239</v>
      </c>
    </row>
    <row r="291" spans="1:23" ht="17.25" customHeight="1" x14ac:dyDescent="0.25">
      <c r="A291" s="33" t="s">
        <v>2714</v>
      </c>
      <c r="B291" s="34">
        <v>44958</v>
      </c>
      <c r="C291" s="59">
        <v>44960</v>
      </c>
      <c r="D291" s="56" t="s">
        <v>718</v>
      </c>
      <c r="E291" s="35" t="s">
        <v>342</v>
      </c>
      <c r="F291" s="35" t="s">
        <v>1849</v>
      </c>
      <c r="G291" s="40">
        <v>61840000</v>
      </c>
      <c r="H291" s="36">
        <v>45290</v>
      </c>
      <c r="I291" s="37" t="s">
        <v>228</v>
      </c>
      <c r="J291" s="38" t="s">
        <v>1004</v>
      </c>
      <c r="K291" s="39">
        <v>1</v>
      </c>
      <c r="L291" s="57">
        <v>22674667</v>
      </c>
      <c r="M291" s="58"/>
      <c r="N291" s="52">
        <f t="shared" si="16"/>
        <v>84514667</v>
      </c>
      <c r="O291" s="41">
        <v>0.72</v>
      </c>
      <c r="P291" s="42"/>
      <c r="Q291" s="43"/>
      <c r="R291" s="44"/>
      <c r="T291" s="53">
        <v>45199</v>
      </c>
      <c r="U291" s="54">
        <f t="shared" si="17"/>
        <v>0.72</v>
      </c>
      <c r="V291" s="55">
        <f t="shared" si="18"/>
        <v>330</v>
      </c>
      <c r="W291" s="55">
        <f t="shared" si="19"/>
        <v>239</v>
      </c>
    </row>
    <row r="292" spans="1:23" ht="17.25" customHeight="1" x14ac:dyDescent="0.25">
      <c r="A292" s="33" t="s">
        <v>2715</v>
      </c>
      <c r="B292" s="34">
        <v>44958</v>
      </c>
      <c r="C292" s="59">
        <v>44960</v>
      </c>
      <c r="D292" s="56" t="s">
        <v>718</v>
      </c>
      <c r="E292" s="35" t="s">
        <v>1850</v>
      </c>
      <c r="F292" s="35" t="s">
        <v>1851</v>
      </c>
      <c r="G292" s="40">
        <v>74800000</v>
      </c>
      <c r="H292" s="36">
        <v>45293</v>
      </c>
      <c r="I292" s="37" t="s">
        <v>228</v>
      </c>
      <c r="J292" s="38" t="s">
        <v>1005</v>
      </c>
      <c r="K292" s="39">
        <v>0</v>
      </c>
      <c r="L292" s="57"/>
      <c r="M292" s="58"/>
      <c r="N292" s="52">
        <f t="shared" si="16"/>
        <v>74800000</v>
      </c>
      <c r="O292" s="41">
        <v>0.72</v>
      </c>
      <c r="P292" s="42"/>
      <c r="Q292" s="43"/>
      <c r="R292" s="44"/>
      <c r="T292" s="53">
        <v>45199</v>
      </c>
      <c r="U292" s="54">
        <f t="shared" si="17"/>
        <v>0.72</v>
      </c>
      <c r="V292" s="55">
        <f t="shared" si="18"/>
        <v>333</v>
      </c>
      <c r="W292" s="55">
        <f t="shared" si="19"/>
        <v>239</v>
      </c>
    </row>
    <row r="293" spans="1:23" ht="17.25" customHeight="1" x14ac:dyDescent="0.25">
      <c r="A293" s="33" t="s">
        <v>2716</v>
      </c>
      <c r="B293" s="34">
        <v>44958</v>
      </c>
      <c r="C293" s="59">
        <v>44963</v>
      </c>
      <c r="D293" s="56" t="s">
        <v>718</v>
      </c>
      <c r="E293" s="35" t="s">
        <v>633</v>
      </c>
      <c r="F293" s="35" t="s">
        <v>1852</v>
      </c>
      <c r="G293" s="40">
        <v>74160000</v>
      </c>
      <c r="H293" s="36">
        <v>45235</v>
      </c>
      <c r="I293" s="37" t="s">
        <v>228</v>
      </c>
      <c r="J293" s="38" t="s">
        <v>1006</v>
      </c>
      <c r="K293" s="39">
        <v>0</v>
      </c>
      <c r="L293" s="57"/>
      <c r="M293" s="58"/>
      <c r="N293" s="52">
        <f t="shared" si="16"/>
        <v>74160000</v>
      </c>
      <c r="O293" s="41">
        <v>0.87</v>
      </c>
      <c r="P293" s="42"/>
      <c r="Q293" s="43"/>
      <c r="R293" s="44"/>
      <c r="T293" s="53">
        <v>45199</v>
      </c>
      <c r="U293" s="54">
        <f t="shared" si="17"/>
        <v>0.87</v>
      </c>
      <c r="V293" s="55">
        <f t="shared" si="18"/>
        <v>272</v>
      </c>
      <c r="W293" s="55">
        <f t="shared" si="19"/>
        <v>236</v>
      </c>
    </row>
    <row r="294" spans="1:23" ht="17.25" customHeight="1" x14ac:dyDescent="0.25">
      <c r="A294" s="33" t="s">
        <v>2717</v>
      </c>
      <c r="B294" s="34">
        <v>44958</v>
      </c>
      <c r="C294" s="59">
        <v>44963</v>
      </c>
      <c r="D294" s="56" t="s">
        <v>718</v>
      </c>
      <c r="E294" s="35" t="s">
        <v>276</v>
      </c>
      <c r="F294" s="35" t="s">
        <v>1853</v>
      </c>
      <c r="G294" s="40">
        <v>55620000</v>
      </c>
      <c r="H294" s="36">
        <v>45235</v>
      </c>
      <c r="I294" s="37" t="s">
        <v>228</v>
      </c>
      <c r="J294" s="38" t="s">
        <v>1007</v>
      </c>
      <c r="K294" s="39">
        <v>0</v>
      </c>
      <c r="L294" s="57"/>
      <c r="M294" s="58"/>
      <c r="N294" s="52">
        <f t="shared" si="16"/>
        <v>55620000</v>
      </c>
      <c r="O294" s="41">
        <v>0.87</v>
      </c>
      <c r="P294" s="42"/>
      <c r="Q294" s="43"/>
      <c r="R294" s="44"/>
      <c r="T294" s="53">
        <v>45199</v>
      </c>
      <c r="U294" s="54">
        <f t="shared" si="17"/>
        <v>0.87</v>
      </c>
      <c r="V294" s="55">
        <f t="shared" si="18"/>
        <v>272</v>
      </c>
      <c r="W294" s="55">
        <f t="shared" si="19"/>
        <v>236</v>
      </c>
    </row>
    <row r="295" spans="1:23" ht="17.25" customHeight="1" x14ac:dyDescent="0.25">
      <c r="A295" s="33" t="s">
        <v>2718</v>
      </c>
      <c r="B295" s="34">
        <v>44958</v>
      </c>
      <c r="C295" s="59">
        <v>44964</v>
      </c>
      <c r="D295" s="56" t="s">
        <v>718</v>
      </c>
      <c r="E295" s="35" t="s">
        <v>226</v>
      </c>
      <c r="F295" s="35" t="s">
        <v>1854</v>
      </c>
      <c r="G295" s="40">
        <v>69525000</v>
      </c>
      <c r="H295" s="36">
        <v>45236</v>
      </c>
      <c r="I295" s="37" t="s">
        <v>228</v>
      </c>
      <c r="J295" s="38" t="s">
        <v>1008</v>
      </c>
      <c r="K295" s="39">
        <v>0</v>
      </c>
      <c r="L295" s="57"/>
      <c r="M295" s="58"/>
      <c r="N295" s="52">
        <f t="shared" si="16"/>
        <v>69525000</v>
      </c>
      <c r="O295" s="41">
        <v>0.86</v>
      </c>
      <c r="P295" s="42"/>
      <c r="Q295" s="43"/>
      <c r="R295" s="44"/>
      <c r="T295" s="53">
        <v>45199</v>
      </c>
      <c r="U295" s="54">
        <f t="shared" si="17"/>
        <v>0.86</v>
      </c>
      <c r="V295" s="55">
        <f t="shared" si="18"/>
        <v>272</v>
      </c>
      <c r="W295" s="55">
        <f t="shared" si="19"/>
        <v>235</v>
      </c>
    </row>
    <row r="296" spans="1:23" ht="17.25" customHeight="1" x14ac:dyDescent="0.25">
      <c r="A296" s="33" t="s">
        <v>2719</v>
      </c>
      <c r="B296" s="34">
        <v>44958</v>
      </c>
      <c r="C296" s="59">
        <v>44966</v>
      </c>
      <c r="D296" s="56" t="s">
        <v>718</v>
      </c>
      <c r="E296" s="35" t="s">
        <v>3538</v>
      </c>
      <c r="F296" s="35" t="s">
        <v>1855</v>
      </c>
      <c r="G296" s="40">
        <v>55620000</v>
      </c>
      <c r="H296" s="36">
        <v>45238</v>
      </c>
      <c r="I296" s="37" t="s">
        <v>228</v>
      </c>
      <c r="J296" s="38" t="s">
        <v>1009</v>
      </c>
      <c r="K296" s="39">
        <v>0</v>
      </c>
      <c r="L296" s="57"/>
      <c r="M296" s="58"/>
      <c r="N296" s="52">
        <f t="shared" si="16"/>
        <v>55620000</v>
      </c>
      <c r="O296" s="41">
        <v>0.86</v>
      </c>
      <c r="P296" s="42"/>
      <c r="Q296" s="43"/>
      <c r="R296" s="44"/>
      <c r="T296" s="53">
        <v>45199</v>
      </c>
      <c r="U296" s="54">
        <f t="shared" si="17"/>
        <v>0.86</v>
      </c>
      <c r="V296" s="55">
        <f t="shared" si="18"/>
        <v>272</v>
      </c>
      <c r="W296" s="55">
        <f t="shared" si="19"/>
        <v>233</v>
      </c>
    </row>
    <row r="297" spans="1:23" ht="17.25" customHeight="1" x14ac:dyDescent="0.25">
      <c r="A297" s="33" t="s">
        <v>2720</v>
      </c>
      <c r="B297" s="34">
        <v>44959</v>
      </c>
      <c r="C297" s="59">
        <v>44960</v>
      </c>
      <c r="D297" s="56" t="s">
        <v>718</v>
      </c>
      <c r="E297" s="35" t="s">
        <v>360</v>
      </c>
      <c r="F297" s="35" t="s">
        <v>1856</v>
      </c>
      <c r="G297" s="40">
        <v>80300000</v>
      </c>
      <c r="H297" s="36">
        <v>45293</v>
      </c>
      <c r="I297" s="37" t="s">
        <v>228</v>
      </c>
      <c r="J297" s="38" t="s">
        <v>1010</v>
      </c>
      <c r="K297" s="39">
        <v>0</v>
      </c>
      <c r="L297" s="57"/>
      <c r="M297" s="58"/>
      <c r="N297" s="52">
        <f t="shared" si="16"/>
        <v>80300000</v>
      </c>
      <c r="O297" s="41">
        <v>0.72</v>
      </c>
      <c r="P297" s="42"/>
      <c r="Q297" s="43"/>
      <c r="R297" s="44"/>
      <c r="T297" s="53">
        <v>45199</v>
      </c>
      <c r="U297" s="54">
        <f t="shared" si="17"/>
        <v>0.72</v>
      </c>
      <c r="V297" s="55">
        <f t="shared" si="18"/>
        <v>333</v>
      </c>
      <c r="W297" s="55">
        <f t="shared" si="19"/>
        <v>239</v>
      </c>
    </row>
    <row r="298" spans="1:23" ht="17.25" customHeight="1" x14ac:dyDescent="0.25">
      <c r="A298" s="33" t="s">
        <v>2721</v>
      </c>
      <c r="B298" s="34">
        <v>44958</v>
      </c>
      <c r="C298" s="59">
        <v>44960</v>
      </c>
      <c r="D298" s="56" t="s">
        <v>718</v>
      </c>
      <c r="E298" s="35" t="s">
        <v>1857</v>
      </c>
      <c r="F298" s="35" t="s">
        <v>370</v>
      </c>
      <c r="G298" s="40">
        <v>41715000</v>
      </c>
      <c r="H298" s="36">
        <v>45232</v>
      </c>
      <c r="I298" s="37" t="s">
        <v>228</v>
      </c>
      <c r="J298" s="38" t="s">
        <v>1011</v>
      </c>
      <c r="K298" s="39">
        <v>0</v>
      </c>
      <c r="L298" s="57"/>
      <c r="M298" s="58"/>
      <c r="N298" s="52">
        <f t="shared" si="16"/>
        <v>41715000</v>
      </c>
      <c r="O298" s="41">
        <v>0.88</v>
      </c>
      <c r="P298" s="42"/>
      <c r="Q298" s="43"/>
      <c r="R298" s="44"/>
      <c r="T298" s="53">
        <v>45199</v>
      </c>
      <c r="U298" s="54">
        <f t="shared" si="17"/>
        <v>0.88</v>
      </c>
      <c r="V298" s="55">
        <f t="shared" si="18"/>
        <v>272</v>
      </c>
      <c r="W298" s="55">
        <f t="shared" si="19"/>
        <v>239</v>
      </c>
    </row>
    <row r="299" spans="1:23" ht="17.25" customHeight="1" x14ac:dyDescent="0.25">
      <c r="A299" s="33" t="s">
        <v>2722</v>
      </c>
      <c r="B299" s="34">
        <v>44958</v>
      </c>
      <c r="C299" s="59">
        <v>44965</v>
      </c>
      <c r="D299" s="56" t="s">
        <v>718</v>
      </c>
      <c r="E299" s="35" t="s">
        <v>32</v>
      </c>
      <c r="F299" s="35" t="s">
        <v>1858</v>
      </c>
      <c r="G299" s="40">
        <v>108000000</v>
      </c>
      <c r="H299" s="36">
        <v>45237</v>
      </c>
      <c r="I299" s="37" t="s">
        <v>228</v>
      </c>
      <c r="J299" s="38" t="s">
        <v>1012</v>
      </c>
      <c r="K299" s="39">
        <v>0</v>
      </c>
      <c r="L299" s="57"/>
      <c r="M299" s="58"/>
      <c r="N299" s="52">
        <f t="shared" si="16"/>
        <v>108000000</v>
      </c>
      <c r="O299" s="41">
        <v>0.86</v>
      </c>
      <c r="P299" s="42"/>
      <c r="Q299" s="43"/>
      <c r="R299" s="44"/>
      <c r="T299" s="53">
        <v>45199</v>
      </c>
      <c r="U299" s="54">
        <f t="shared" si="17"/>
        <v>0.86</v>
      </c>
      <c r="V299" s="55">
        <f t="shared" si="18"/>
        <v>272</v>
      </c>
      <c r="W299" s="55">
        <f t="shared" si="19"/>
        <v>234</v>
      </c>
    </row>
    <row r="300" spans="1:23" ht="17.25" customHeight="1" x14ac:dyDescent="0.25">
      <c r="A300" s="33" t="s">
        <v>2723</v>
      </c>
      <c r="B300" s="34">
        <v>44959</v>
      </c>
      <c r="C300" s="59">
        <v>44964</v>
      </c>
      <c r="D300" s="56" t="s">
        <v>718</v>
      </c>
      <c r="E300" s="35" t="s">
        <v>3539</v>
      </c>
      <c r="F300" s="35" t="s">
        <v>1859</v>
      </c>
      <c r="G300" s="40">
        <v>55620000</v>
      </c>
      <c r="H300" s="36">
        <v>45236</v>
      </c>
      <c r="I300" s="37" t="s">
        <v>228</v>
      </c>
      <c r="J300" s="38" t="s">
        <v>1013</v>
      </c>
      <c r="K300" s="39">
        <v>0</v>
      </c>
      <c r="L300" s="57"/>
      <c r="M300" s="58"/>
      <c r="N300" s="52">
        <f t="shared" si="16"/>
        <v>55620000</v>
      </c>
      <c r="O300" s="41">
        <v>0.86</v>
      </c>
      <c r="P300" s="42"/>
      <c r="Q300" s="43"/>
      <c r="R300" s="44"/>
      <c r="T300" s="53">
        <v>45199</v>
      </c>
      <c r="U300" s="54">
        <f t="shared" si="17"/>
        <v>0.86</v>
      </c>
      <c r="V300" s="55">
        <f t="shared" si="18"/>
        <v>272</v>
      </c>
      <c r="W300" s="55">
        <f t="shared" si="19"/>
        <v>235</v>
      </c>
    </row>
    <row r="301" spans="1:23" ht="17.25" customHeight="1" x14ac:dyDescent="0.25">
      <c r="A301" s="33" t="s">
        <v>2724</v>
      </c>
      <c r="B301" s="34">
        <v>44959</v>
      </c>
      <c r="C301" s="59">
        <v>44963</v>
      </c>
      <c r="D301" s="56" t="s">
        <v>718</v>
      </c>
      <c r="E301" s="35" t="s">
        <v>458</v>
      </c>
      <c r="F301" s="35" t="s">
        <v>1860</v>
      </c>
      <c r="G301" s="40">
        <v>53600000</v>
      </c>
      <c r="H301" s="36">
        <v>45204</v>
      </c>
      <c r="I301" s="37" t="s">
        <v>228</v>
      </c>
      <c r="J301" s="38" t="s">
        <v>1014</v>
      </c>
      <c r="K301" s="39">
        <v>0</v>
      </c>
      <c r="L301" s="57"/>
      <c r="M301" s="58"/>
      <c r="N301" s="52">
        <f t="shared" si="16"/>
        <v>53600000</v>
      </c>
      <c r="O301" s="41">
        <v>0.98</v>
      </c>
      <c r="P301" s="42"/>
      <c r="Q301" s="43"/>
      <c r="R301" s="44"/>
      <c r="T301" s="53">
        <v>45199</v>
      </c>
      <c r="U301" s="54">
        <f t="shared" si="17"/>
        <v>0.98</v>
      </c>
      <c r="V301" s="55">
        <f t="shared" si="18"/>
        <v>241</v>
      </c>
      <c r="W301" s="55">
        <f t="shared" si="19"/>
        <v>236</v>
      </c>
    </row>
    <row r="302" spans="1:23" ht="17.25" customHeight="1" x14ac:dyDescent="0.25">
      <c r="A302" s="33" t="s">
        <v>2725</v>
      </c>
      <c r="B302" s="34">
        <v>44958</v>
      </c>
      <c r="C302" s="59">
        <v>44960</v>
      </c>
      <c r="D302" s="56" t="s">
        <v>718</v>
      </c>
      <c r="E302" s="35" t="s">
        <v>136</v>
      </c>
      <c r="F302" s="35" t="s">
        <v>1861</v>
      </c>
      <c r="G302" s="40">
        <v>37600000</v>
      </c>
      <c r="H302" s="36">
        <v>45201</v>
      </c>
      <c r="I302" s="37" t="s">
        <v>228</v>
      </c>
      <c r="J302" s="38" t="s">
        <v>1015</v>
      </c>
      <c r="K302" s="39">
        <v>0</v>
      </c>
      <c r="L302" s="57"/>
      <c r="M302" s="58"/>
      <c r="N302" s="52">
        <f t="shared" si="16"/>
        <v>37600000</v>
      </c>
      <c r="O302" s="41">
        <v>0.99</v>
      </c>
      <c r="P302" s="42"/>
      <c r="Q302" s="43"/>
      <c r="R302" s="44"/>
      <c r="T302" s="53">
        <v>45199</v>
      </c>
      <c r="U302" s="54">
        <f t="shared" si="17"/>
        <v>0.99</v>
      </c>
      <c r="V302" s="55">
        <f t="shared" si="18"/>
        <v>241</v>
      </c>
      <c r="W302" s="55">
        <f t="shared" si="19"/>
        <v>239</v>
      </c>
    </row>
    <row r="303" spans="1:23" ht="17.25" customHeight="1" x14ac:dyDescent="0.25">
      <c r="A303" s="33" t="s">
        <v>2726</v>
      </c>
      <c r="B303" s="34">
        <v>44958</v>
      </c>
      <c r="C303" s="59">
        <v>44960</v>
      </c>
      <c r="D303" s="56" t="s">
        <v>718</v>
      </c>
      <c r="E303" s="35" t="s">
        <v>37</v>
      </c>
      <c r="F303" s="35" t="s">
        <v>1862</v>
      </c>
      <c r="G303" s="40">
        <v>36000000</v>
      </c>
      <c r="H303" s="36">
        <v>45201</v>
      </c>
      <c r="I303" s="37" t="s">
        <v>228</v>
      </c>
      <c r="J303" s="38" t="s">
        <v>1016</v>
      </c>
      <c r="K303" s="39">
        <v>0</v>
      </c>
      <c r="L303" s="57"/>
      <c r="M303" s="58"/>
      <c r="N303" s="52">
        <f t="shared" si="16"/>
        <v>36000000</v>
      </c>
      <c r="O303" s="41">
        <v>0.99</v>
      </c>
      <c r="P303" s="42"/>
      <c r="Q303" s="43"/>
      <c r="R303" s="44"/>
      <c r="T303" s="53">
        <v>45199</v>
      </c>
      <c r="U303" s="54">
        <f t="shared" si="17"/>
        <v>0.99</v>
      </c>
      <c r="V303" s="55">
        <f t="shared" si="18"/>
        <v>241</v>
      </c>
      <c r="W303" s="55">
        <f t="shared" si="19"/>
        <v>239</v>
      </c>
    </row>
    <row r="304" spans="1:23" ht="17.25" customHeight="1" x14ac:dyDescent="0.25">
      <c r="A304" s="33" t="s">
        <v>2727</v>
      </c>
      <c r="B304" s="34">
        <v>44958</v>
      </c>
      <c r="C304" s="59">
        <v>44960</v>
      </c>
      <c r="D304" s="56" t="s">
        <v>718</v>
      </c>
      <c r="E304" s="35" t="s">
        <v>102</v>
      </c>
      <c r="F304" s="35" t="s">
        <v>1863</v>
      </c>
      <c r="G304" s="40">
        <v>36000000</v>
      </c>
      <c r="H304" s="36">
        <v>45201</v>
      </c>
      <c r="I304" s="37" t="s">
        <v>228</v>
      </c>
      <c r="J304" s="38" t="s">
        <v>1017</v>
      </c>
      <c r="K304" s="39">
        <v>0</v>
      </c>
      <c r="L304" s="57"/>
      <c r="M304" s="58"/>
      <c r="N304" s="52">
        <f t="shared" si="16"/>
        <v>36000000</v>
      </c>
      <c r="O304" s="41">
        <v>0.99</v>
      </c>
      <c r="P304" s="42"/>
      <c r="Q304" s="43"/>
      <c r="R304" s="44"/>
      <c r="T304" s="53">
        <v>45199</v>
      </c>
      <c r="U304" s="54">
        <f t="shared" si="17"/>
        <v>0.99</v>
      </c>
      <c r="V304" s="55">
        <f t="shared" si="18"/>
        <v>241</v>
      </c>
      <c r="W304" s="55">
        <f t="shared" si="19"/>
        <v>239</v>
      </c>
    </row>
    <row r="305" spans="1:23" ht="17.25" customHeight="1" x14ac:dyDescent="0.25">
      <c r="A305" s="33" t="s">
        <v>2728</v>
      </c>
      <c r="B305" s="34">
        <v>44959</v>
      </c>
      <c r="C305" s="59">
        <v>44963</v>
      </c>
      <c r="D305" s="56" t="s">
        <v>719</v>
      </c>
      <c r="E305" s="35" t="s">
        <v>230</v>
      </c>
      <c r="F305" s="35" t="s">
        <v>1864</v>
      </c>
      <c r="G305" s="40">
        <v>21000000</v>
      </c>
      <c r="H305" s="36">
        <v>45206</v>
      </c>
      <c r="I305" s="37" t="s">
        <v>228</v>
      </c>
      <c r="J305" s="38" t="s">
        <v>1018</v>
      </c>
      <c r="K305" s="39">
        <v>0</v>
      </c>
      <c r="L305" s="57"/>
      <c r="M305" s="58"/>
      <c r="N305" s="52">
        <f t="shared" si="16"/>
        <v>21000000</v>
      </c>
      <c r="O305" s="41">
        <v>0.97</v>
      </c>
      <c r="P305" s="42"/>
      <c r="Q305" s="43"/>
      <c r="R305" s="44"/>
      <c r="T305" s="53">
        <v>45199</v>
      </c>
      <c r="U305" s="54">
        <f t="shared" si="17"/>
        <v>0.97</v>
      </c>
      <c r="V305" s="55">
        <f t="shared" si="18"/>
        <v>243</v>
      </c>
      <c r="W305" s="55">
        <f t="shared" si="19"/>
        <v>236</v>
      </c>
    </row>
    <row r="306" spans="1:23" ht="17.25" customHeight="1" x14ac:dyDescent="0.25">
      <c r="A306" s="33" t="s">
        <v>2729</v>
      </c>
      <c r="B306" s="34">
        <v>44959</v>
      </c>
      <c r="C306" s="59">
        <v>44974</v>
      </c>
      <c r="D306" s="56" t="s">
        <v>718</v>
      </c>
      <c r="E306" s="35" t="s">
        <v>503</v>
      </c>
      <c r="F306" s="35" t="s">
        <v>1865</v>
      </c>
      <c r="G306" s="40">
        <v>47700000</v>
      </c>
      <c r="H306" s="36">
        <v>45246</v>
      </c>
      <c r="I306" s="37" t="s">
        <v>228</v>
      </c>
      <c r="J306" s="38" t="s">
        <v>1019</v>
      </c>
      <c r="K306" s="39">
        <v>0</v>
      </c>
      <c r="L306" s="57"/>
      <c r="M306" s="58"/>
      <c r="N306" s="52">
        <f t="shared" si="16"/>
        <v>47700000</v>
      </c>
      <c r="O306" s="41">
        <v>0.83</v>
      </c>
      <c r="P306" s="42"/>
      <c r="Q306" s="43"/>
      <c r="R306" s="44"/>
      <c r="T306" s="53">
        <v>45199</v>
      </c>
      <c r="U306" s="54">
        <f t="shared" si="17"/>
        <v>0.83</v>
      </c>
      <c r="V306" s="55">
        <f t="shared" si="18"/>
        <v>272</v>
      </c>
      <c r="W306" s="55">
        <f t="shared" si="19"/>
        <v>225</v>
      </c>
    </row>
    <row r="307" spans="1:23" ht="17.25" customHeight="1" x14ac:dyDescent="0.25">
      <c r="A307" s="33" t="s">
        <v>2730</v>
      </c>
      <c r="B307" s="34">
        <v>44958</v>
      </c>
      <c r="C307" s="59">
        <v>44960</v>
      </c>
      <c r="D307" s="56" t="s">
        <v>718</v>
      </c>
      <c r="E307" s="35" t="s">
        <v>153</v>
      </c>
      <c r="F307" s="35" t="s">
        <v>1866</v>
      </c>
      <c r="G307" s="40">
        <v>52000000</v>
      </c>
      <c r="H307" s="36">
        <v>45201</v>
      </c>
      <c r="I307" s="37" t="s">
        <v>228</v>
      </c>
      <c r="J307" s="38" t="s">
        <v>1020</v>
      </c>
      <c r="K307" s="39">
        <v>0</v>
      </c>
      <c r="L307" s="57"/>
      <c r="M307" s="58"/>
      <c r="N307" s="52">
        <f t="shared" si="16"/>
        <v>52000000</v>
      </c>
      <c r="O307" s="41">
        <v>0.99</v>
      </c>
      <c r="P307" s="42"/>
      <c r="Q307" s="43"/>
      <c r="R307" s="44"/>
      <c r="T307" s="53">
        <v>45199</v>
      </c>
      <c r="U307" s="54">
        <f t="shared" si="17"/>
        <v>0.99</v>
      </c>
      <c r="V307" s="55">
        <f t="shared" si="18"/>
        <v>241</v>
      </c>
      <c r="W307" s="55">
        <f t="shared" si="19"/>
        <v>239</v>
      </c>
    </row>
    <row r="308" spans="1:23" ht="17.25" customHeight="1" x14ac:dyDescent="0.25">
      <c r="A308" s="33" t="s">
        <v>2731</v>
      </c>
      <c r="B308" s="34">
        <v>44959</v>
      </c>
      <c r="C308" s="59">
        <v>44964</v>
      </c>
      <c r="D308" s="56" t="s">
        <v>718</v>
      </c>
      <c r="E308" s="35" t="s">
        <v>575</v>
      </c>
      <c r="F308" s="35" t="s">
        <v>1867</v>
      </c>
      <c r="G308" s="40">
        <v>82258000</v>
      </c>
      <c r="H308" s="36">
        <v>45297</v>
      </c>
      <c r="I308" s="37" t="s">
        <v>228</v>
      </c>
      <c r="J308" s="38" t="s">
        <v>1021</v>
      </c>
      <c r="K308" s="39">
        <v>0</v>
      </c>
      <c r="L308" s="57"/>
      <c r="M308" s="58"/>
      <c r="N308" s="52">
        <f t="shared" si="16"/>
        <v>82258000</v>
      </c>
      <c r="O308" s="41">
        <v>0.71</v>
      </c>
      <c r="P308" s="42"/>
      <c r="Q308" s="43"/>
      <c r="R308" s="44"/>
      <c r="T308" s="53">
        <v>45199</v>
      </c>
      <c r="U308" s="54">
        <f t="shared" si="17"/>
        <v>0.71</v>
      </c>
      <c r="V308" s="55">
        <f t="shared" si="18"/>
        <v>333</v>
      </c>
      <c r="W308" s="55">
        <f t="shared" si="19"/>
        <v>235</v>
      </c>
    </row>
    <row r="309" spans="1:23" ht="17.25" customHeight="1" x14ac:dyDescent="0.25">
      <c r="A309" s="33" t="s">
        <v>2732</v>
      </c>
      <c r="B309" s="34">
        <v>44959</v>
      </c>
      <c r="C309" s="59">
        <v>44965</v>
      </c>
      <c r="D309" s="56" t="s">
        <v>718</v>
      </c>
      <c r="E309" s="35" t="s">
        <v>3940</v>
      </c>
      <c r="F309" s="35" t="s">
        <v>1868</v>
      </c>
      <c r="G309" s="40">
        <v>70000000</v>
      </c>
      <c r="H309" s="36">
        <v>45267</v>
      </c>
      <c r="I309" s="37" t="s">
        <v>228</v>
      </c>
      <c r="J309" s="38" t="s">
        <v>1022</v>
      </c>
      <c r="K309" s="39">
        <v>0</v>
      </c>
      <c r="L309" s="57"/>
      <c r="M309" s="58"/>
      <c r="N309" s="52">
        <f t="shared" si="16"/>
        <v>70000000</v>
      </c>
      <c r="O309" s="41">
        <v>0.77</v>
      </c>
      <c r="P309" s="42"/>
      <c r="Q309" s="43"/>
      <c r="R309" s="44"/>
      <c r="T309" s="53">
        <v>45199</v>
      </c>
      <c r="U309" s="54">
        <f t="shared" si="17"/>
        <v>0.77</v>
      </c>
      <c r="V309" s="55">
        <f t="shared" si="18"/>
        <v>302</v>
      </c>
      <c r="W309" s="55">
        <f t="shared" si="19"/>
        <v>234</v>
      </c>
    </row>
    <row r="310" spans="1:23" ht="17.25" customHeight="1" x14ac:dyDescent="0.25">
      <c r="A310" s="33" t="s">
        <v>2733</v>
      </c>
      <c r="B310" s="34">
        <v>44959</v>
      </c>
      <c r="C310" s="59">
        <v>44964</v>
      </c>
      <c r="D310" s="56" t="s">
        <v>718</v>
      </c>
      <c r="E310" s="35" t="s">
        <v>581</v>
      </c>
      <c r="F310" s="35" t="s">
        <v>1869</v>
      </c>
      <c r="G310" s="40">
        <v>29912000</v>
      </c>
      <c r="H310" s="36">
        <v>45083</v>
      </c>
      <c r="I310" s="37" t="s">
        <v>228</v>
      </c>
      <c r="J310" s="38" t="s">
        <v>1023</v>
      </c>
      <c r="K310" s="39">
        <v>0</v>
      </c>
      <c r="L310" s="57"/>
      <c r="M310" s="58"/>
      <c r="N310" s="52">
        <f t="shared" si="16"/>
        <v>29912000</v>
      </c>
      <c r="O310" s="41">
        <v>1</v>
      </c>
      <c r="P310" s="42"/>
      <c r="Q310" s="43"/>
      <c r="R310" s="44"/>
      <c r="T310" s="53">
        <v>45199</v>
      </c>
      <c r="U310" s="54">
        <f t="shared" si="17"/>
        <v>1.97</v>
      </c>
      <c r="V310" s="55">
        <f t="shared" si="18"/>
        <v>119</v>
      </c>
      <c r="W310" s="55">
        <f t="shared" si="19"/>
        <v>235</v>
      </c>
    </row>
    <row r="311" spans="1:23" ht="17.25" customHeight="1" x14ac:dyDescent="0.25">
      <c r="A311" s="33" t="s">
        <v>2734</v>
      </c>
      <c r="B311" s="34">
        <v>44959</v>
      </c>
      <c r="C311" s="59">
        <v>44964</v>
      </c>
      <c r="D311" s="56" t="s">
        <v>718</v>
      </c>
      <c r="E311" s="35" t="s">
        <v>164</v>
      </c>
      <c r="F311" s="35" t="s">
        <v>1870</v>
      </c>
      <c r="G311" s="40">
        <v>29912000</v>
      </c>
      <c r="H311" s="36">
        <v>45083</v>
      </c>
      <c r="I311" s="37" t="s">
        <v>228</v>
      </c>
      <c r="J311" s="38" t="s">
        <v>1024</v>
      </c>
      <c r="K311" s="39">
        <v>0</v>
      </c>
      <c r="L311" s="57"/>
      <c r="M311" s="58"/>
      <c r="N311" s="52">
        <f t="shared" si="16"/>
        <v>29912000</v>
      </c>
      <c r="O311" s="41">
        <v>1</v>
      </c>
      <c r="P311" s="42"/>
      <c r="Q311" s="43"/>
      <c r="R311" s="44"/>
      <c r="T311" s="53">
        <v>45199</v>
      </c>
      <c r="U311" s="54">
        <f t="shared" si="17"/>
        <v>1.97</v>
      </c>
      <c r="V311" s="55">
        <f t="shared" si="18"/>
        <v>119</v>
      </c>
      <c r="W311" s="55">
        <f t="shared" si="19"/>
        <v>235</v>
      </c>
    </row>
    <row r="312" spans="1:23" ht="17.25" customHeight="1" x14ac:dyDescent="0.25">
      <c r="A312" s="33" t="s">
        <v>2735</v>
      </c>
      <c r="B312" s="34">
        <v>44959</v>
      </c>
      <c r="C312" s="59">
        <v>44966</v>
      </c>
      <c r="D312" s="56" t="s">
        <v>719</v>
      </c>
      <c r="E312" s="35" t="s">
        <v>41</v>
      </c>
      <c r="F312" s="35" t="s">
        <v>1871</v>
      </c>
      <c r="G312" s="40">
        <v>16000000</v>
      </c>
      <c r="H312" s="36">
        <v>45085</v>
      </c>
      <c r="I312" s="37" t="s">
        <v>228</v>
      </c>
      <c r="J312" s="38" t="s">
        <v>1025</v>
      </c>
      <c r="K312" s="39">
        <v>0</v>
      </c>
      <c r="L312" s="57"/>
      <c r="M312" s="58"/>
      <c r="N312" s="52">
        <f t="shared" si="16"/>
        <v>16000000</v>
      </c>
      <c r="O312" s="41">
        <v>1</v>
      </c>
      <c r="P312" s="42"/>
      <c r="Q312" s="43"/>
      <c r="R312" s="44"/>
      <c r="T312" s="53">
        <v>45199</v>
      </c>
      <c r="U312" s="54">
        <f t="shared" si="17"/>
        <v>1.96</v>
      </c>
      <c r="V312" s="55">
        <f t="shared" si="18"/>
        <v>119</v>
      </c>
      <c r="W312" s="55">
        <f t="shared" si="19"/>
        <v>233</v>
      </c>
    </row>
    <row r="313" spans="1:23" ht="17.25" customHeight="1" x14ac:dyDescent="0.25">
      <c r="A313" s="33" t="s">
        <v>2736</v>
      </c>
      <c r="B313" s="34">
        <v>44959</v>
      </c>
      <c r="C313" s="59">
        <v>44964</v>
      </c>
      <c r="D313" s="56" t="s">
        <v>718</v>
      </c>
      <c r="E313" s="35" t="s">
        <v>188</v>
      </c>
      <c r="F313" s="35" t="s">
        <v>1872</v>
      </c>
      <c r="G313" s="40">
        <v>29912000</v>
      </c>
      <c r="H313" s="36">
        <v>45083</v>
      </c>
      <c r="I313" s="37" t="s">
        <v>228</v>
      </c>
      <c r="J313" s="38" t="s">
        <v>1026</v>
      </c>
      <c r="K313" s="39">
        <v>0</v>
      </c>
      <c r="L313" s="57"/>
      <c r="M313" s="58"/>
      <c r="N313" s="52">
        <f t="shared" si="16"/>
        <v>29912000</v>
      </c>
      <c r="O313" s="41">
        <v>1</v>
      </c>
      <c r="P313" s="42"/>
      <c r="Q313" s="43"/>
      <c r="R313" s="44"/>
      <c r="T313" s="53">
        <v>45199</v>
      </c>
      <c r="U313" s="54">
        <f t="shared" si="17"/>
        <v>1.97</v>
      </c>
      <c r="V313" s="55">
        <f t="shared" si="18"/>
        <v>119</v>
      </c>
      <c r="W313" s="55">
        <f t="shared" si="19"/>
        <v>235</v>
      </c>
    </row>
    <row r="314" spans="1:23" ht="17.25" customHeight="1" x14ac:dyDescent="0.25">
      <c r="A314" s="33" t="s">
        <v>2737</v>
      </c>
      <c r="B314" s="34">
        <v>44959</v>
      </c>
      <c r="C314" s="59">
        <v>44964</v>
      </c>
      <c r="D314" s="56" t="s">
        <v>718</v>
      </c>
      <c r="E314" s="35" t="s">
        <v>433</v>
      </c>
      <c r="F314" s="35" t="s">
        <v>1789</v>
      </c>
      <c r="G314" s="40">
        <v>60255000</v>
      </c>
      <c r="H314" s="36">
        <v>45241</v>
      </c>
      <c r="I314" s="37" t="s">
        <v>228</v>
      </c>
      <c r="J314" s="38" t="s">
        <v>1027</v>
      </c>
      <c r="K314" s="39">
        <v>0</v>
      </c>
      <c r="L314" s="57"/>
      <c r="M314" s="58"/>
      <c r="N314" s="52">
        <f t="shared" si="16"/>
        <v>60255000</v>
      </c>
      <c r="O314" s="41">
        <v>0.85</v>
      </c>
      <c r="P314" s="42"/>
      <c r="Q314" s="43"/>
      <c r="R314" s="44"/>
      <c r="T314" s="53">
        <v>45199</v>
      </c>
      <c r="U314" s="54">
        <f t="shared" si="17"/>
        <v>0.85</v>
      </c>
      <c r="V314" s="55">
        <f t="shared" si="18"/>
        <v>277</v>
      </c>
      <c r="W314" s="55">
        <f t="shared" si="19"/>
        <v>235</v>
      </c>
    </row>
    <row r="315" spans="1:23" ht="17.25" customHeight="1" x14ac:dyDescent="0.25">
      <c r="A315" s="33" t="s">
        <v>2738</v>
      </c>
      <c r="B315" s="34">
        <v>44959</v>
      </c>
      <c r="C315" s="59">
        <v>44965</v>
      </c>
      <c r="D315" s="56" t="s">
        <v>718</v>
      </c>
      <c r="E315" s="35" t="s">
        <v>519</v>
      </c>
      <c r="F315" s="35" t="s">
        <v>1873</v>
      </c>
      <c r="G315" s="40">
        <v>21012000</v>
      </c>
      <c r="H315" s="36">
        <v>45084</v>
      </c>
      <c r="I315" s="37" t="s">
        <v>228</v>
      </c>
      <c r="J315" s="38" t="s">
        <v>1028</v>
      </c>
      <c r="K315" s="39">
        <v>0</v>
      </c>
      <c r="L315" s="57"/>
      <c r="M315" s="58"/>
      <c r="N315" s="52">
        <f t="shared" si="16"/>
        <v>21012000</v>
      </c>
      <c r="O315" s="41">
        <v>1</v>
      </c>
      <c r="P315" s="42"/>
      <c r="Q315" s="43"/>
      <c r="R315" s="44"/>
      <c r="T315" s="53">
        <v>45199</v>
      </c>
      <c r="U315" s="54">
        <f t="shared" si="17"/>
        <v>1.97</v>
      </c>
      <c r="V315" s="55">
        <f t="shared" si="18"/>
        <v>119</v>
      </c>
      <c r="W315" s="55">
        <f t="shared" si="19"/>
        <v>234</v>
      </c>
    </row>
    <row r="316" spans="1:23" ht="17.25" customHeight="1" x14ac:dyDescent="0.25">
      <c r="A316" s="33" t="s">
        <v>2739</v>
      </c>
      <c r="B316" s="34">
        <v>44959</v>
      </c>
      <c r="C316" s="59">
        <v>44964</v>
      </c>
      <c r="D316" s="56" t="s">
        <v>718</v>
      </c>
      <c r="E316" s="35" t="s">
        <v>3941</v>
      </c>
      <c r="F316" s="35" t="s">
        <v>1874</v>
      </c>
      <c r="G316" s="40">
        <v>47277000</v>
      </c>
      <c r="H316" s="36">
        <v>45236</v>
      </c>
      <c r="I316" s="37" t="s">
        <v>228</v>
      </c>
      <c r="J316" s="38" t="s">
        <v>1029</v>
      </c>
      <c r="K316" s="39">
        <v>0</v>
      </c>
      <c r="L316" s="57"/>
      <c r="M316" s="58"/>
      <c r="N316" s="52">
        <f t="shared" si="16"/>
        <v>47277000</v>
      </c>
      <c r="O316" s="41">
        <v>0.86</v>
      </c>
      <c r="P316" s="42"/>
      <c r="Q316" s="43"/>
      <c r="R316" s="44"/>
      <c r="T316" s="53">
        <v>45199</v>
      </c>
      <c r="U316" s="54">
        <f t="shared" si="17"/>
        <v>0.86</v>
      </c>
      <c r="V316" s="55">
        <f t="shared" si="18"/>
        <v>272</v>
      </c>
      <c r="W316" s="55">
        <f t="shared" si="19"/>
        <v>235</v>
      </c>
    </row>
    <row r="317" spans="1:23" ht="17.25" customHeight="1" x14ac:dyDescent="0.25">
      <c r="A317" s="33" t="s">
        <v>2740</v>
      </c>
      <c r="B317" s="34">
        <v>44958</v>
      </c>
      <c r="C317" s="59">
        <v>44960</v>
      </c>
      <c r="D317" s="56" t="s">
        <v>718</v>
      </c>
      <c r="E317" s="35" t="s">
        <v>18</v>
      </c>
      <c r="F317" s="35" t="s">
        <v>1875</v>
      </c>
      <c r="G317" s="40">
        <v>103500000</v>
      </c>
      <c r="H317" s="36">
        <v>45232</v>
      </c>
      <c r="I317" s="37" t="s">
        <v>228</v>
      </c>
      <c r="J317" s="38" t="s">
        <v>1030</v>
      </c>
      <c r="K317" s="39">
        <v>0</v>
      </c>
      <c r="L317" s="57"/>
      <c r="M317" s="58"/>
      <c r="N317" s="52">
        <f t="shared" si="16"/>
        <v>103500000</v>
      </c>
      <c r="O317" s="41">
        <v>0.88</v>
      </c>
      <c r="P317" s="42"/>
      <c r="Q317" s="43"/>
      <c r="R317" s="44"/>
      <c r="T317" s="53">
        <v>45199</v>
      </c>
      <c r="U317" s="54">
        <f t="shared" si="17"/>
        <v>0.88</v>
      </c>
      <c r="V317" s="55">
        <f t="shared" si="18"/>
        <v>272</v>
      </c>
      <c r="W317" s="55">
        <f t="shared" si="19"/>
        <v>239</v>
      </c>
    </row>
    <row r="318" spans="1:23" ht="17.25" customHeight="1" x14ac:dyDescent="0.25">
      <c r="A318" s="33" t="s">
        <v>2741</v>
      </c>
      <c r="B318" s="34">
        <v>44959</v>
      </c>
      <c r="C318" s="59">
        <v>44963</v>
      </c>
      <c r="D318" s="56" t="s">
        <v>718</v>
      </c>
      <c r="E318" s="35" t="s">
        <v>629</v>
      </c>
      <c r="F318" s="35" t="s">
        <v>1876</v>
      </c>
      <c r="G318" s="40">
        <v>80300000</v>
      </c>
      <c r="H318" s="36">
        <v>45296</v>
      </c>
      <c r="I318" s="37" t="s">
        <v>228</v>
      </c>
      <c r="J318" s="38" t="s">
        <v>1031</v>
      </c>
      <c r="K318" s="39">
        <v>0</v>
      </c>
      <c r="L318" s="57"/>
      <c r="M318" s="58"/>
      <c r="N318" s="52">
        <f t="shared" si="16"/>
        <v>80300000</v>
      </c>
      <c r="O318" s="41">
        <v>0.71</v>
      </c>
      <c r="P318" s="42"/>
      <c r="Q318" s="43"/>
      <c r="R318" s="44"/>
      <c r="T318" s="53">
        <v>45199</v>
      </c>
      <c r="U318" s="54">
        <f t="shared" si="17"/>
        <v>0.71</v>
      </c>
      <c r="V318" s="55">
        <f t="shared" si="18"/>
        <v>333</v>
      </c>
      <c r="W318" s="55">
        <f t="shared" si="19"/>
        <v>236</v>
      </c>
    </row>
    <row r="319" spans="1:23" ht="17.25" customHeight="1" x14ac:dyDescent="0.25">
      <c r="A319" s="33" t="s">
        <v>2742</v>
      </c>
      <c r="B319" s="34">
        <v>44959</v>
      </c>
      <c r="C319" s="59">
        <v>44963</v>
      </c>
      <c r="D319" s="56" t="s">
        <v>718</v>
      </c>
      <c r="E319" s="35" t="s">
        <v>62</v>
      </c>
      <c r="F319" s="35" t="s">
        <v>1877</v>
      </c>
      <c r="G319" s="40">
        <v>73700000</v>
      </c>
      <c r="H319" s="36">
        <v>45296</v>
      </c>
      <c r="I319" s="37" t="s">
        <v>228</v>
      </c>
      <c r="J319" s="38" t="s">
        <v>1032</v>
      </c>
      <c r="K319" s="39">
        <v>0</v>
      </c>
      <c r="L319" s="57"/>
      <c r="M319" s="58"/>
      <c r="N319" s="52">
        <f t="shared" si="16"/>
        <v>73700000</v>
      </c>
      <c r="O319" s="41">
        <v>0.71</v>
      </c>
      <c r="P319" s="42"/>
      <c r="Q319" s="43"/>
      <c r="R319" s="44"/>
      <c r="T319" s="53">
        <v>45199</v>
      </c>
      <c r="U319" s="54">
        <f t="shared" si="17"/>
        <v>0.71</v>
      </c>
      <c r="V319" s="55">
        <f t="shared" si="18"/>
        <v>333</v>
      </c>
      <c r="W319" s="55">
        <f t="shared" si="19"/>
        <v>236</v>
      </c>
    </row>
    <row r="320" spans="1:23" ht="17.25" customHeight="1" x14ac:dyDescent="0.25">
      <c r="A320" s="33" t="s">
        <v>2743</v>
      </c>
      <c r="B320" s="34">
        <v>44958</v>
      </c>
      <c r="C320" s="59">
        <v>44959</v>
      </c>
      <c r="D320" s="56" t="s">
        <v>718</v>
      </c>
      <c r="E320" s="35" t="s">
        <v>432</v>
      </c>
      <c r="F320" s="35" t="s">
        <v>1878</v>
      </c>
      <c r="G320" s="40">
        <v>59600000</v>
      </c>
      <c r="H320" s="36">
        <v>45290</v>
      </c>
      <c r="I320" s="37" t="s">
        <v>228</v>
      </c>
      <c r="J320" s="38" t="s">
        <v>1033</v>
      </c>
      <c r="K320" s="39">
        <v>1</v>
      </c>
      <c r="L320" s="57">
        <v>22101667</v>
      </c>
      <c r="M320" s="58"/>
      <c r="N320" s="52">
        <f t="shared" si="16"/>
        <v>81701667</v>
      </c>
      <c r="O320" s="41">
        <v>0.73</v>
      </c>
      <c r="P320" s="42"/>
      <c r="Q320" s="43"/>
      <c r="R320" s="44"/>
      <c r="T320" s="53">
        <v>45199</v>
      </c>
      <c r="U320" s="54">
        <f t="shared" si="17"/>
        <v>0.73</v>
      </c>
      <c r="V320" s="55">
        <f t="shared" si="18"/>
        <v>331</v>
      </c>
      <c r="W320" s="55">
        <f t="shared" si="19"/>
        <v>240</v>
      </c>
    </row>
    <row r="321" spans="1:23" ht="17.25" customHeight="1" x14ac:dyDescent="0.25">
      <c r="A321" s="33" t="s">
        <v>2744</v>
      </c>
      <c r="B321" s="34">
        <v>44958</v>
      </c>
      <c r="C321" s="59">
        <v>44959</v>
      </c>
      <c r="D321" s="56" t="s">
        <v>718</v>
      </c>
      <c r="E321" s="35" t="s">
        <v>535</v>
      </c>
      <c r="F321" s="35" t="s">
        <v>1878</v>
      </c>
      <c r="G321" s="40">
        <v>59600000</v>
      </c>
      <c r="H321" s="36">
        <v>45290</v>
      </c>
      <c r="I321" s="37" t="s">
        <v>228</v>
      </c>
      <c r="J321" s="38" t="s">
        <v>1034</v>
      </c>
      <c r="K321" s="39">
        <v>1</v>
      </c>
      <c r="L321" s="57">
        <v>22101667</v>
      </c>
      <c r="M321" s="58"/>
      <c r="N321" s="52">
        <f t="shared" si="16"/>
        <v>81701667</v>
      </c>
      <c r="O321" s="41">
        <v>0.73</v>
      </c>
      <c r="P321" s="42"/>
      <c r="Q321" s="43"/>
      <c r="R321" s="44"/>
      <c r="T321" s="53">
        <v>45199</v>
      </c>
      <c r="U321" s="54">
        <f t="shared" si="17"/>
        <v>0.73</v>
      </c>
      <c r="V321" s="55">
        <f t="shared" si="18"/>
        <v>331</v>
      </c>
      <c r="W321" s="55">
        <f t="shared" si="19"/>
        <v>240</v>
      </c>
    </row>
    <row r="322" spans="1:23" ht="17.25" customHeight="1" x14ac:dyDescent="0.25">
      <c r="A322" s="33" t="s">
        <v>2745</v>
      </c>
      <c r="B322" s="34">
        <v>44958</v>
      </c>
      <c r="C322" s="59">
        <v>44959</v>
      </c>
      <c r="D322" s="56" t="s">
        <v>718</v>
      </c>
      <c r="E322" s="35" t="s">
        <v>1879</v>
      </c>
      <c r="F322" s="35" t="s">
        <v>1880</v>
      </c>
      <c r="G322" s="40">
        <v>59600000</v>
      </c>
      <c r="H322" s="36">
        <v>45290</v>
      </c>
      <c r="I322" s="37" t="s">
        <v>228</v>
      </c>
      <c r="J322" s="38" t="s">
        <v>1035</v>
      </c>
      <c r="K322" s="39">
        <v>1</v>
      </c>
      <c r="L322" s="57">
        <v>22101667</v>
      </c>
      <c r="M322" s="58"/>
      <c r="N322" s="52">
        <f t="shared" si="16"/>
        <v>81701667</v>
      </c>
      <c r="O322" s="41">
        <v>0.73</v>
      </c>
      <c r="P322" s="42"/>
      <c r="Q322" s="43"/>
      <c r="R322" s="44"/>
      <c r="T322" s="53">
        <v>45199</v>
      </c>
      <c r="U322" s="54">
        <f t="shared" si="17"/>
        <v>0.73</v>
      </c>
      <c r="V322" s="55">
        <f t="shared" si="18"/>
        <v>331</v>
      </c>
      <c r="W322" s="55">
        <f t="shared" si="19"/>
        <v>240</v>
      </c>
    </row>
    <row r="323" spans="1:23" ht="17.25" customHeight="1" x14ac:dyDescent="0.25">
      <c r="A323" s="33" t="s">
        <v>2746</v>
      </c>
      <c r="B323" s="34">
        <v>44958</v>
      </c>
      <c r="C323" s="59">
        <v>44959</v>
      </c>
      <c r="D323" s="56" t="s">
        <v>718</v>
      </c>
      <c r="E323" s="35" t="s">
        <v>85</v>
      </c>
      <c r="F323" s="35" t="s">
        <v>1878</v>
      </c>
      <c r="G323" s="40">
        <v>59600000</v>
      </c>
      <c r="H323" s="36">
        <v>45290</v>
      </c>
      <c r="I323" s="37" t="s">
        <v>228</v>
      </c>
      <c r="J323" s="38" t="s">
        <v>1036</v>
      </c>
      <c r="K323" s="39">
        <v>1</v>
      </c>
      <c r="L323" s="57">
        <v>22101667</v>
      </c>
      <c r="M323" s="58"/>
      <c r="N323" s="52">
        <f t="shared" si="16"/>
        <v>81701667</v>
      </c>
      <c r="O323" s="41">
        <v>0.73</v>
      </c>
      <c r="P323" s="42"/>
      <c r="Q323" s="43"/>
      <c r="R323" s="44"/>
      <c r="T323" s="53">
        <v>45199</v>
      </c>
      <c r="U323" s="54">
        <f t="shared" si="17"/>
        <v>0.73</v>
      </c>
      <c r="V323" s="55">
        <f t="shared" si="18"/>
        <v>331</v>
      </c>
      <c r="W323" s="55">
        <f t="shared" si="19"/>
        <v>240</v>
      </c>
    </row>
    <row r="324" spans="1:23" ht="17.25" customHeight="1" x14ac:dyDescent="0.25">
      <c r="A324" s="33" t="s">
        <v>2747</v>
      </c>
      <c r="B324" s="34">
        <v>44958</v>
      </c>
      <c r="C324" s="59">
        <v>44959</v>
      </c>
      <c r="D324" s="56" t="s">
        <v>718</v>
      </c>
      <c r="E324" s="35" t="s">
        <v>225</v>
      </c>
      <c r="F324" s="35" t="s">
        <v>1878</v>
      </c>
      <c r="G324" s="40">
        <v>59600000</v>
      </c>
      <c r="H324" s="36">
        <v>45290</v>
      </c>
      <c r="I324" s="37" t="s">
        <v>228</v>
      </c>
      <c r="J324" s="38" t="s">
        <v>1037</v>
      </c>
      <c r="K324" s="39">
        <v>1</v>
      </c>
      <c r="L324" s="57">
        <v>22101667</v>
      </c>
      <c r="M324" s="58"/>
      <c r="N324" s="52">
        <f t="shared" si="16"/>
        <v>81701667</v>
      </c>
      <c r="O324" s="41">
        <v>0.73</v>
      </c>
      <c r="P324" s="42"/>
      <c r="Q324" s="43"/>
      <c r="R324" s="44"/>
      <c r="T324" s="53">
        <v>45199</v>
      </c>
      <c r="U324" s="54">
        <f t="shared" si="17"/>
        <v>0.73</v>
      </c>
      <c r="V324" s="55">
        <f t="shared" si="18"/>
        <v>331</v>
      </c>
      <c r="W324" s="55">
        <f t="shared" si="19"/>
        <v>240</v>
      </c>
    </row>
    <row r="325" spans="1:23" ht="17.25" customHeight="1" x14ac:dyDescent="0.25">
      <c r="A325" s="33" t="s">
        <v>2748</v>
      </c>
      <c r="B325" s="34">
        <v>44958</v>
      </c>
      <c r="C325" s="59">
        <v>44959</v>
      </c>
      <c r="D325" s="56" t="s">
        <v>718</v>
      </c>
      <c r="E325" s="35" t="s">
        <v>122</v>
      </c>
      <c r="F325" s="35" t="s">
        <v>1881</v>
      </c>
      <c r="G325" s="40">
        <v>51200000</v>
      </c>
      <c r="H325" s="36">
        <v>45290</v>
      </c>
      <c r="I325" s="37" t="s">
        <v>228</v>
      </c>
      <c r="J325" s="38" t="s">
        <v>1038</v>
      </c>
      <c r="K325" s="39">
        <v>1</v>
      </c>
      <c r="L325" s="57">
        <v>18986667</v>
      </c>
      <c r="M325" s="58"/>
      <c r="N325" s="52">
        <f t="shared" si="16"/>
        <v>70186667</v>
      </c>
      <c r="O325" s="41">
        <v>0.73</v>
      </c>
      <c r="P325" s="42"/>
      <c r="Q325" s="43"/>
      <c r="R325" s="44"/>
      <c r="T325" s="53">
        <v>45199</v>
      </c>
      <c r="U325" s="54">
        <f t="shared" si="17"/>
        <v>0.73</v>
      </c>
      <c r="V325" s="55">
        <f t="shared" si="18"/>
        <v>331</v>
      </c>
      <c r="W325" s="55">
        <f t="shared" si="19"/>
        <v>240</v>
      </c>
    </row>
    <row r="326" spans="1:23" ht="17.25" customHeight="1" x14ac:dyDescent="0.25">
      <c r="A326" s="33" t="s">
        <v>2749</v>
      </c>
      <c r="B326" s="34">
        <v>44958</v>
      </c>
      <c r="C326" s="59">
        <v>44959</v>
      </c>
      <c r="D326" s="56" t="s">
        <v>718</v>
      </c>
      <c r="E326" s="35" t="s">
        <v>1882</v>
      </c>
      <c r="F326" s="35" t="s">
        <v>1883</v>
      </c>
      <c r="G326" s="40">
        <v>68000000</v>
      </c>
      <c r="H326" s="36">
        <v>45290</v>
      </c>
      <c r="I326" s="37" t="s">
        <v>228</v>
      </c>
      <c r="J326" s="38" t="s">
        <v>1039</v>
      </c>
      <c r="K326" s="39">
        <v>1</v>
      </c>
      <c r="L326" s="57">
        <v>25216667</v>
      </c>
      <c r="M326" s="58"/>
      <c r="N326" s="52">
        <f t="shared" si="16"/>
        <v>93216667</v>
      </c>
      <c r="O326" s="41">
        <v>0.73</v>
      </c>
      <c r="P326" s="42"/>
      <c r="Q326" s="43"/>
      <c r="R326" s="44"/>
      <c r="T326" s="53">
        <v>45199</v>
      </c>
      <c r="U326" s="54">
        <f t="shared" si="17"/>
        <v>0.73</v>
      </c>
      <c r="V326" s="55">
        <f t="shared" si="18"/>
        <v>331</v>
      </c>
      <c r="W326" s="55">
        <f t="shared" si="19"/>
        <v>240</v>
      </c>
    </row>
    <row r="327" spans="1:23" ht="17.25" customHeight="1" x14ac:dyDescent="0.25">
      <c r="A327" s="33" t="s">
        <v>2750</v>
      </c>
      <c r="B327" s="34">
        <v>44958</v>
      </c>
      <c r="C327" s="59">
        <v>44960</v>
      </c>
      <c r="D327" s="56" t="s">
        <v>718</v>
      </c>
      <c r="E327" s="35" t="s">
        <v>636</v>
      </c>
      <c r="F327" s="35" t="s">
        <v>1884</v>
      </c>
      <c r="G327" s="40">
        <v>68000000</v>
      </c>
      <c r="H327" s="36">
        <v>45290</v>
      </c>
      <c r="I327" s="37" t="s">
        <v>228</v>
      </c>
      <c r="J327" s="38" t="s">
        <v>1040</v>
      </c>
      <c r="K327" s="39">
        <v>1</v>
      </c>
      <c r="L327" s="57">
        <v>24933333</v>
      </c>
      <c r="M327" s="58"/>
      <c r="N327" s="52">
        <f t="shared" si="16"/>
        <v>92933333</v>
      </c>
      <c r="O327" s="41">
        <v>0.72</v>
      </c>
      <c r="P327" s="42"/>
      <c r="Q327" s="43"/>
      <c r="R327" s="44"/>
      <c r="T327" s="53">
        <v>45199</v>
      </c>
      <c r="U327" s="54">
        <f t="shared" si="17"/>
        <v>0.72</v>
      </c>
      <c r="V327" s="55">
        <f t="shared" si="18"/>
        <v>330</v>
      </c>
      <c r="W327" s="55">
        <f t="shared" si="19"/>
        <v>239</v>
      </c>
    </row>
    <row r="328" spans="1:23" ht="17.25" customHeight="1" x14ac:dyDescent="0.25">
      <c r="A328" s="33" t="s">
        <v>2751</v>
      </c>
      <c r="B328" s="34">
        <v>44959</v>
      </c>
      <c r="C328" s="59">
        <v>44960</v>
      </c>
      <c r="D328" s="56" t="s">
        <v>718</v>
      </c>
      <c r="E328" s="35" t="s">
        <v>584</v>
      </c>
      <c r="F328" s="35" t="s">
        <v>1885</v>
      </c>
      <c r="G328" s="40">
        <v>65600000</v>
      </c>
      <c r="H328" s="36">
        <v>45049</v>
      </c>
      <c r="I328" s="37" t="s">
        <v>228</v>
      </c>
      <c r="J328" s="38" t="s">
        <v>1041</v>
      </c>
      <c r="K328" s="39">
        <v>0</v>
      </c>
      <c r="L328" s="57"/>
      <c r="M328" s="58">
        <v>40726666</v>
      </c>
      <c r="N328" s="52">
        <f t="shared" si="16"/>
        <v>24873334</v>
      </c>
      <c r="O328" s="41">
        <v>1</v>
      </c>
      <c r="P328" s="42"/>
      <c r="Q328" s="43"/>
      <c r="R328" s="44"/>
      <c r="T328" s="53">
        <v>45199</v>
      </c>
      <c r="U328" s="54">
        <f t="shared" si="17"/>
        <v>2.69</v>
      </c>
      <c r="V328" s="55">
        <f t="shared" si="18"/>
        <v>89</v>
      </c>
      <c r="W328" s="55">
        <f t="shared" si="19"/>
        <v>239</v>
      </c>
    </row>
    <row r="329" spans="1:23" ht="17.25" customHeight="1" x14ac:dyDescent="0.25">
      <c r="A329" s="33" t="s">
        <v>2752</v>
      </c>
      <c r="B329" s="34">
        <v>44959</v>
      </c>
      <c r="C329" s="59">
        <v>44960</v>
      </c>
      <c r="D329" s="56" t="s">
        <v>719</v>
      </c>
      <c r="E329" s="35" t="s">
        <v>557</v>
      </c>
      <c r="F329" s="35" t="s">
        <v>1886</v>
      </c>
      <c r="G329" s="40">
        <v>28000000</v>
      </c>
      <c r="H329" s="36">
        <v>45201</v>
      </c>
      <c r="I329" s="37" t="s">
        <v>228</v>
      </c>
      <c r="J329" s="38" t="s">
        <v>1042</v>
      </c>
      <c r="K329" s="39">
        <v>0</v>
      </c>
      <c r="L329" s="57"/>
      <c r="M329" s="58"/>
      <c r="N329" s="52">
        <f t="shared" si="16"/>
        <v>28000000</v>
      </c>
      <c r="O329" s="41">
        <v>0.99</v>
      </c>
      <c r="P329" s="42"/>
      <c r="Q329" s="43"/>
      <c r="R329" s="44"/>
      <c r="T329" s="53">
        <v>45199</v>
      </c>
      <c r="U329" s="54">
        <f t="shared" si="17"/>
        <v>0.99</v>
      </c>
      <c r="V329" s="55">
        <f t="shared" si="18"/>
        <v>241</v>
      </c>
      <c r="W329" s="55">
        <f t="shared" si="19"/>
        <v>239</v>
      </c>
    </row>
    <row r="330" spans="1:23" ht="17.25" customHeight="1" x14ac:dyDescent="0.25">
      <c r="A330" s="33" t="s">
        <v>2753</v>
      </c>
      <c r="B330" s="34">
        <v>44959</v>
      </c>
      <c r="C330" s="59">
        <v>44960</v>
      </c>
      <c r="D330" s="56" t="s">
        <v>719</v>
      </c>
      <c r="E330" s="35" t="s">
        <v>556</v>
      </c>
      <c r="F330" s="35" t="s">
        <v>1886</v>
      </c>
      <c r="G330" s="40">
        <v>28000000</v>
      </c>
      <c r="H330" s="36">
        <v>45201</v>
      </c>
      <c r="I330" s="37" t="s">
        <v>228</v>
      </c>
      <c r="J330" s="38" t="s">
        <v>1043</v>
      </c>
      <c r="K330" s="39">
        <v>0</v>
      </c>
      <c r="L330" s="57"/>
      <c r="M330" s="58"/>
      <c r="N330" s="52">
        <f t="shared" si="16"/>
        <v>28000000</v>
      </c>
      <c r="O330" s="41">
        <v>0.99</v>
      </c>
      <c r="P330" s="42"/>
      <c r="Q330" s="43"/>
      <c r="R330" s="44"/>
      <c r="T330" s="53">
        <v>45199</v>
      </c>
      <c r="U330" s="54">
        <f t="shared" si="17"/>
        <v>0.99</v>
      </c>
      <c r="V330" s="55">
        <f t="shared" si="18"/>
        <v>241</v>
      </c>
      <c r="W330" s="55">
        <f t="shared" si="19"/>
        <v>239</v>
      </c>
    </row>
    <row r="331" spans="1:23" ht="17.25" customHeight="1" x14ac:dyDescent="0.25">
      <c r="A331" s="33" t="s">
        <v>2754</v>
      </c>
      <c r="B331" s="34">
        <v>44959</v>
      </c>
      <c r="C331" s="59">
        <v>44960</v>
      </c>
      <c r="D331" s="56" t="s">
        <v>719</v>
      </c>
      <c r="E331" s="35" t="s">
        <v>559</v>
      </c>
      <c r="F331" s="35" t="s">
        <v>1886</v>
      </c>
      <c r="G331" s="40">
        <v>28000000</v>
      </c>
      <c r="H331" s="36">
        <v>45201</v>
      </c>
      <c r="I331" s="37" t="s">
        <v>228</v>
      </c>
      <c r="J331" s="38" t="s">
        <v>1044</v>
      </c>
      <c r="K331" s="39">
        <v>0</v>
      </c>
      <c r="L331" s="57"/>
      <c r="M331" s="58"/>
      <c r="N331" s="52">
        <f t="shared" si="16"/>
        <v>28000000</v>
      </c>
      <c r="O331" s="41">
        <v>0.99</v>
      </c>
      <c r="P331" s="42"/>
      <c r="Q331" s="43"/>
      <c r="R331" s="44"/>
      <c r="T331" s="53">
        <v>45199</v>
      </c>
      <c r="U331" s="54">
        <f t="shared" si="17"/>
        <v>0.99</v>
      </c>
      <c r="V331" s="55">
        <f t="shared" si="18"/>
        <v>241</v>
      </c>
      <c r="W331" s="55">
        <f t="shared" si="19"/>
        <v>239</v>
      </c>
    </row>
    <row r="332" spans="1:23" ht="17.25" customHeight="1" x14ac:dyDescent="0.25">
      <c r="A332" s="33" t="s">
        <v>2755</v>
      </c>
      <c r="B332" s="34">
        <v>44959</v>
      </c>
      <c r="C332" s="59">
        <v>44960</v>
      </c>
      <c r="D332" s="56" t="s">
        <v>719</v>
      </c>
      <c r="E332" s="35" t="s">
        <v>76</v>
      </c>
      <c r="F332" s="35" t="s">
        <v>1886</v>
      </c>
      <c r="G332" s="40">
        <v>28000000</v>
      </c>
      <c r="H332" s="36">
        <v>45201</v>
      </c>
      <c r="I332" s="37" t="s">
        <v>228</v>
      </c>
      <c r="J332" s="38" t="s">
        <v>1045</v>
      </c>
      <c r="K332" s="39">
        <v>0</v>
      </c>
      <c r="L332" s="57"/>
      <c r="M332" s="58"/>
      <c r="N332" s="52">
        <f t="shared" ref="N332:N395" si="20">+G332+L332-M332</f>
        <v>28000000</v>
      </c>
      <c r="O332" s="41">
        <v>0.99</v>
      </c>
      <c r="P332" s="42"/>
      <c r="Q332" s="43"/>
      <c r="R332" s="44"/>
      <c r="T332" s="53">
        <v>45199</v>
      </c>
      <c r="U332" s="54">
        <f t="shared" si="17"/>
        <v>0.99</v>
      </c>
      <c r="V332" s="55">
        <f t="shared" si="18"/>
        <v>241</v>
      </c>
      <c r="W332" s="55">
        <f t="shared" si="19"/>
        <v>239</v>
      </c>
    </row>
    <row r="333" spans="1:23" ht="17.25" customHeight="1" x14ac:dyDescent="0.25">
      <c r="A333" s="33" t="s">
        <v>2756</v>
      </c>
      <c r="B333" s="34">
        <v>44959</v>
      </c>
      <c r="C333" s="59">
        <v>44960</v>
      </c>
      <c r="D333" s="56" t="s">
        <v>719</v>
      </c>
      <c r="E333" s="35" t="s">
        <v>104</v>
      </c>
      <c r="F333" s="35" t="s">
        <v>1886</v>
      </c>
      <c r="G333" s="40">
        <v>28000000</v>
      </c>
      <c r="H333" s="36">
        <v>45201</v>
      </c>
      <c r="I333" s="37" t="s">
        <v>228</v>
      </c>
      <c r="J333" s="38" t="s">
        <v>1046</v>
      </c>
      <c r="K333" s="39">
        <v>0</v>
      </c>
      <c r="L333" s="57"/>
      <c r="M333" s="58"/>
      <c r="N333" s="52">
        <f t="shared" si="20"/>
        <v>28000000</v>
      </c>
      <c r="O333" s="41">
        <v>0.99</v>
      </c>
      <c r="P333" s="42"/>
      <c r="Q333" s="43"/>
      <c r="R333" s="44"/>
      <c r="T333" s="53">
        <v>45199</v>
      </c>
      <c r="U333" s="54">
        <f t="shared" ref="U333:U396" si="21">ROUND(W333/V333,2)</f>
        <v>0.99</v>
      </c>
      <c r="V333" s="55">
        <f t="shared" ref="V333:V396" si="22">+H333-C333</f>
        <v>241</v>
      </c>
      <c r="W333" s="55">
        <f t="shared" ref="W333:W396" si="23">+T333-C333</f>
        <v>239</v>
      </c>
    </row>
    <row r="334" spans="1:23" ht="17.25" customHeight="1" x14ac:dyDescent="0.25">
      <c r="A334" s="33" t="s">
        <v>2757</v>
      </c>
      <c r="B334" s="34">
        <v>44959</v>
      </c>
      <c r="C334" s="59">
        <v>44963</v>
      </c>
      <c r="D334" s="56" t="s">
        <v>718</v>
      </c>
      <c r="E334" s="35" t="s">
        <v>1887</v>
      </c>
      <c r="F334" s="35" t="s">
        <v>1888</v>
      </c>
      <c r="G334" s="40">
        <v>108000000</v>
      </c>
      <c r="H334" s="36">
        <v>45235</v>
      </c>
      <c r="I334" s="37" t="s">
        <v>228</v>
      </c>
      <c r="J334" s="38" t="s">
        <v>1047</v>
      </c>
      <c r="K334" s="39">
        <v>0</v>
      </c>
      <c r="L334" s="57"/>
      <c r="M334" s="58"/>
      <c r="N334" s="52">
        <f t="shared" si="20"/>
        <v>108000000</v>
      </c>
      <c r="O334" s="41">
        <v>0.87</v>
      </c>
      <c r="P334" s="42"/>
      <c r="Q334" s="43"/>
      <c r="R334" s="44"/>
      <c r="T334" s="53">
        <v>45199</v>
      </c>
      <c r="U334" s="54">
        <f t="shared" si="21"/>
        <v>0.87</v>
      </c>
      <c r="V334" s="55">
        <f t="shared" si="22"/>
        <v>272</v>
      </c>
      <c r="W334" s="55">
        <f t="shared" si="23"/>
        <v>236</v>
      </c>
    </row>
    <row r="335" spans="1:23" ht="17.25" customHeight="1" x14ac:dyDescent="0.25">
      <c r="A335" s="33" t="s">
        <v>2758</v>
      </c>
      <c r="B335" s="34">
        <v>44963</v>
      </c>
      <c r="C335" s="59">
        <v>44964</v>
      </c>
      <c r="D335" s="56" t="s">
        <v>718</v>
      </c>
      <c r="E335" s="35" t="s">
        <v>95</v>
      </c>
      <c r="F335" s="35" t="s">
        <v>1889</v>
      </c>
      <c r="G335" s="40">
        <v>76482000</v>
      </c>
      <c r="H335" s="36">
        <v>45236</v>
      </c>
      <c r="I335" s="37" t="s">
        <v>228</v>
      </c>
      <c r="J335" s="38" t="s">
        <v>1048</v>
      </c>
      <c r="K335" s="39">
        <v>0</v>
      </c>
      <c r="L335" s="57"/>
      <c r="M335" s="58"/>
      <c r="N335" s="52">
        <f t="shared" si="20"/>
        <v>76482000</v>
      </c>
      <c r="O335" s="41">
        <v>0.86</v>
      </c>
      <c r="P335" s="42"/>
      <c r="Q335" s="43"/>
      <c r="R335" s="44"/>
      <c r="T335" s="53">
        <v>45199</v>
      </c>
      <c r="U335" s="54">
        <f t="shared" si="21"/>
        <v>0.86</v>
      </c>
      <c r="V335" s="55">
        <f t="shared" si="22"/>
        <v>272</v>
      </c>
      <c r="W335" s="55">
        <f t="shared" si="23"/>
        <v>235</v>
      </c>
    </row>
    <row r="336" spans="1:23" ht="17.25" customHeight="1" x14ac:dyDescent="0.25">
      <c r="A336" s="33" t="s">
        <v>2759</v>
      </c>
      <c r="B336" s="34">
        <v>44965</v>
      </c>
      <c r="C336" s="59">
        <v>44971</v>
      </c>
      <c r="D336" s="56" t="s">
        <v>718</v>
      </c>
      <c r="E336" s="35" t="s">
        <v>599</v>
      </c>
      <c r="F336" s="35" t="s">
        <v>1890</v>
      </c>
      <c r="G336" s="40">
        <v>55620000</v>
      </c>
      <c r="H336" s="36">
        <v>45243</v>
      </c>
      <c r="I336" s="37" t="s">
        <v>228</v>
      </c>
      <c r="J336" s="38" t="s">
        <v>1049</v>
      </c>
      <c r="K336" s="39">
        <v>0</v>
      </c>
      <c r="L336" s="57"/>
      <c r="M336" s="58"/>
      <c r="N336" s="52">
        <f t="shared" si="20"/>
        <v>55620000</v>
      </c>
      <c r="O336" s="41">
        <v>0.84</v>
      </c>
      <c r="P336" s="42"/>
      <c r="Q336" s="43"/>
      <c r="R336" s="44"/>
      <c r="T336" s="53">
        <v>45199</v>
      </c>
      <c r="U336" s="54">
        <f t="shared" si="21"/>
        <v>0.84</v>
      </c>
      <c r="V336" s="55">
        <f t="shared" si="22"/>
        <v>272</v>
      </c>
      <c r="W336" s="55">
        <f t="shared" si="23"/>
        <v>228</v>
      </c>
    </row>
    <row r="337" spans="1:23" ht="17.25" customHeight="1" x14ac:dyDescent="0.25">
      <c r="A337" s="33" t="s">
        <v>2760</v>
      </c>
      <c r="B337" s="34">
        <v>44965</v>
      </c>
      <c r="C337" s="59">
        <v>44966</v>
      </c>
      <c r="D337" s="56" t="s">
        <v>718</v>
      </c>
      <c r="E337" s="35" t="s">
        <v>595</v>
      </c>
      <c r="F337" s="35" t="s">
        <v>1686</v>
      </c>
      <c r="G337" s="40">
        <v>21630000</v>
      </c>
      <c r="H337" s="36">
        <v>45054</v>
      </c>
      <c r="I337" s="37" t="s">
        <v>228</v>
      </c>
      <c r="J337" s="38" t="s">
        <v>1050</v>
      </c>
      <c r="K337" s="39">
        <v>0</v>
      </c>
      <c r="L337" s="57"/>
      <c r="M337" s="58"/>
      <c r="N337" s="52">
        <f t="shared" si="20"/>
        <v>21630000</v>
      </c>
      <c r="O337" s="41">
        <v>1</v>
      </c>
      <c r="P337" s="42"/>
      <c r="Q337" s="43"/>
      <c r="R337" s="44"/>
      <c r="T337" s="53">
        <v>45199</v>
      </c>
      <c r="U337" s="54">
        <f t="shared" si="21"/>
        <v>2.65</v>
      </c>
      <c r="V337" s="55">
        <f t="shared" si="22"/>
        <v>88</v>
      </c>
      <c r="W337" s="55">
        <f t="shared" si="23"/>
        <v>233</v>
      </c>
    </row>
    <row r="338" spans="1:23" ht="17.25" customHeight="1" x14ac:dyDescent="0.25">
      <c r="A338" s="33" t="s">
        <v>2761</v>
      </c>
      <c r="B338" s="34">
        <v>44964</v>
      </c>
      <c r="C338" s="59">
        <v>44966</v>
      </c>
      <c r="D338" s="56" t="s">
        <v>719</v>
      </c>
      <c r="E338" s="35" t="s">
        <v>566</v>
      </c>
      <c r="F338" s="35" t="s">
        <v>1891</v>
      </c>
      <c r="G338" s="40">
        <v>43740000</v>
      </c>
      <c r="H338" s="36">
        <v>45238</v>
      </c>
      <c r="I338" s="37" t="s">
        <v>228</v>
      </c>
      <c r="J338" s="38" t="s">
        <v>1051</v>
      </c>
      <c r="K338" s="39">
        <v>0</v>
      </c>
      <c r="L338" s="57"/>
      <c r="M338" s="58"/>
      <c r="N338" s="52">
        <f t="shared" si="20"/>
        <v>43740000</v>
      </c>
      <c r="O338" s="41">
        <v>0.86</v>
      </c>
      <c r="P338" s="42"/>
      <c r="Q338" s="43"/>
      <c r="R338" s="44"/>
      <c r="T338" s="53">
        <v>45199</v>
      </c>
      <c r="U338" s="54">
        <f t="shared" si="21"/>
        <v>0.86</v>
      </c>
      <c r="V338" s="55">
        <f t="shared" si="22"/>
        <v>272</v>
      </c>
      <c r="W338" s="55">
        <f t="shared" si="23"/>
        <v>233</v>
      </c>
    </row>
    <row r="339" spans="1:23" ht="17.25" customHeight="1" x14ac:dyDescent="0.25">
      <c r="A339" s="33" t="s">
        <v>2762</v>
      </c>
      <c r="B339" s="34">
        <v>44959</v>
      </c>
      <c r="C339" s="59">
        <v>44963</v>
      </c>
      <c r="D339" s="56" t="s">
        <v>718</v>
      </c>
      <c r="E339" s="35" t="s">
        <v>1892</v>
      </c>
      <c r="F339" s="35" t="s">
        <v>1893</v>
      </c>
      <c r="G339" s="40">
        <v>74400000</v>
      </c>
      <c r="H339" s="36">
        <v>45204</v>
      </c>
      <c r="I339" s="37" t="s">
        <v>228</v>
      </c>
      <c r="J339" s="38" t="s">
        <v>1052</v>
      </c>
      <c r="K339" s="39">
        <v>0</v>
      </c>
      <c r="L339" s="57"/>
      <c r="M339" s="58"/>
      <c r="N339" s="52">
        <f t="shared" si="20"/>
        <v>74400000</v>
      </c>
      <c r="O339" s="41">
        <v>0.98</v>
      </c>
      <c r="P339" s="42"/>
      <c r="Q339" s="43"/>
      <c r="R339" s="44"/>
      <c r="T339" s="53">
        <v>45199</v>
      </c>
      <c r="U339" s="54">
        <f t="shared" si="21"/>
        <v>0.98</v>
      </c>
      <c r="V339" s="55">
        <f t="shared" si="22"/>
        <v>241</v>
      </c>
      <c r="W339" s="55">
        <f t="shared" si="23"/>
        <v>236</v>
      </c>
    </row>
    <row r="340" spans="1:23" ht="17.25" customHeight="1" x14ac:dyDescent="0.25">
      <c r="A340" s="33" t="s">
        <v>2763</v>
      </c>
      <c r="B340" s="34">
        <v>44959</v>
      </c>
      <c r="C340" s="59">
        <v>44963</v>
      </c>
      <c r="D340" s="56" t="s">
        <v>718</v>
      </c>
      <c r="E340" s="35" t="s">
        <v>50</v>
      </c>
      <c r="F340" s="35" t="s">
        <v>1659</v>
      </c>
      <c r="G340" s="40">
        <v>65920000</v>
      </c>
      <c r="H340" s="36">
        <v>45285</v>
      </c>
      <c r="I340" s="37" t="s">
        <v>228</v>
      </c>
      <c r="J340" s="38" t="s">
        <v>1053</v>
      </c>
      <c r="K340" s="39">
        <v>0</v>
      </c>
      <c r="L340" s="57"/>
      <c r="M340" s="58"/>
      <c r="N340" s="52">
        <f t="shared" si="20"/>
        <v>65920000</v>
      </c>
      <c r="O340" s="41">
        <v>0.73</v>
      </c>
      <c r="P340" s="42"/>
      <c r="Q340" s="43"/>
      <c r="R340" s="44"/>
      <c r="T340" s="53">
        <v>45199</v>
      </c>
      <c r="U340" s="54">
        <f t="shared" si="21"/>
        <v>0.73</v>
      </c>
      <c r="V340" s="55">
        <f t="shared" si="22"/>
        <v>322</v>
      </c>
      <c r="W340" s="55">
        <f t="shared" si="23"/>
        <v>236</v>
      </c>
    </row>
    <row r="341" spans="1:23" ht="17.25" customHeight="1" x14ac:dyDescent="0.25">
      <c r="A341" s="33" t="s">
        <v>2764</v>
      </c>
      <c r="B341" s="34">
        <v>44959</v>
      </c>
      <c r="C341" s="59">
        <v>44960</v>
      </c>
      <c r="D341" s="56" t="s">
        <v>718</v>
      </c>
      <c r="E341" s="35" t="s">
        <v>694</v>
      </c>
      <c r="F341" s="35" t="s">
        <v>1894</v>
      </c>
      <c r="G341" s="40">
        <v>69333333</v>
      </c>
      <c r="H341" s="36">
        <v>45282</v>
      </c>
      <c r="I341" s="37" t="s">
        <v>228</v>
      </c>
      <c r="J341" s="38" t="s">
        <v>1054</v>
      </c>
      <c r="K341" s="39">
        <v>0</v>
      </c>
      <c r="L341" s="57"/>
      <c r="M341" s="58"/>
      <c r="N341" s="52">
        <f t="shared" si="20"/>
        <v>69333333</v>
      </c>
      <c r="O341" s="41">
        <v>0.74</v>
      </c>
      <c r="P341" s="42"/>
      <c r="Q341" s="43"/>
      <c r="R341" s="44"/>
      <c r="T341" s="53">
        <v>45199</v>
      </c>
      <c r="U341" s="54">
        <f t="shared" si="21"/>
        <v>0.74</v>
      </c>
      <c r="V341" s="55">
        <f t="shared" si="22"/>
        <v>322</v>
      </c>
      <c r="W341" s="55">
        <f t="shared" si="23"/>
        <v>239</v>
      </c>
    </row>
    <row r="342" spans="1:23" ht="17.25" customHeight="1" x14ac:dyDescent="0.25">
      <c r="A342" s="33" t="s">
        <v>2765</v>
      </c>
      <c r="B342" s="34">
        <v>44960</v>
      </c>
      <c r="C342" s="59">
        <v>44963</v>
      </c>
      <c r="D342" s="56" t="s">
        <v>719</v>
      </c>
      <c r="E342" s="35" t="s">
        <v>165</v>
      </c>
      <c r="F342" s="35" t="s">
        <v>1895</v>
      </c>
      <c r="G342" s="40">
        <v>43733333</v>
      </c>
      <c r="H342" s="36">
        <v>45285</v>
      </c>
      <c r="I342" s="37" t="s">
        <v>228</v>
      </c>
      <c r="J342" s="38" t="s">
        <v>1055</v>
      </c>
      <c r="K342" s="39">
        <v>0</v>
      </c>
      <c r="L342" s="57"/>
      <c r="M342" s="58"/>
      <c r="N342" s="52">
        <f t="shared" si="20"/>
        <v>43733333</v>
      </c>
      <c r="O342" s="41">
        <v>0.73</v>
      </c>
      <c r="P342" s="42"/>
      <c r="Q342" s="43"/>
      <c r="R342" s="44"/>
      <c r="T342" s="53">
        <v>45199</v>
      </c>
      <c r="U342" s="54">
        <f t="shared" si="21"/>
        <v>0.73</v>
      </c>
      <c r="V342" s="55">
        <f t="shared" si="22"/>
        <v>322</v>
      </c>
      <c r="W342" s="55">
        <f t="shared" si="23"/>
        <v>236</v>
      </c>
    </row>
    <row r="343" spans="1:23" ht="17.25" customHeight="1" x14ac:dyDescent="0.25">
      <c r="A343" s="33" t="s">
        <v>2766</v>
      </c>
      <c r="B343" s="34">
        <v>44959</v>
      </c>
      <c r="C343" s="59">
        <v>44960</v>
      </c>
      <c r="D343" s="56" t="s">
        <v>718</v>
      </c>
      <c r="E343" s="35" t="s">
        <v>326</v>
      </c>
      <c r="F343" s="35" t="s">
        <v>1896</v>
      </c>
      <c r="G343" s="40">
        <v>77866667</v>
      </c>
      <c r="H343" s="36">
        <v>45282</v>
      </c>
      <c r="I343" s="37" t="s">
        <v>228</v>
      </c>
      <c r="J343" s="38" t="s">
        <v>1056</v>
      </c>
      <c r="K343" s="39">
        <v>0</v>
      </c>
      <c r="L343" s="57"/>
      <c r="M343" s="58"/>
      <c r="N343" s="52">
        <f t="shared" si="20"/>
        <v>77866667</v>
      </c>
      <c r="O343" s="41">
        <v>0.74</v>
      </c>
      <c r="P343" s="42"/>
      <c r="Q343" s="43"/>
      <c r="R343" s="44"/>
      <c r="T343" s="53">
        <v>45199</v>
      </c>
      <c r="U343" s="54">
        <f t="shared" si="21"/>
        <v>0.74</v>
      </c>
      <c r="V343" s="55">
        <f t="shared" si="22"/>
        <v>322</v>
      </c>
      <c r="W343" s="55">
        <f t="shared" si="23"/>
        <v>239</v>
      </c>
    </row>
    <row r="344" spans="1:23" ht="17.25" customHeight="1" x14ac:dyDescent="0.25">
      <c r="A344" s="33" t="s">
        <v>2767</v>
      </c>
      <c r="B344" s="34">
        <v>44959</v>
      </c>
      <c r="C344" s="59">
        <v>44960</v>
      </c>
      <c r="D344" s="56" t="s">
        <v>718</v>
      </c>
      <c r="E344" s="35" t="s">
        <v>452</v>
      </c>
      <c r="F344" s="35" t="s">
        <v>1897</v>
      </c>
      <c r="G344" s="40">
        <v>77866667</v>
      </c>
      <c r="H344" s="36">
        <v>45282</v>
      </c>
      <c r="I344" s="37" t="s">
        <v>228</v>
      </c>
      <c r="J344" s="38" t="s">
        <v>1057</v>
      </c>
      <c r="K344" s="39">
        <v>0</v>
      </c>
      <c r="L344" s="57"/>
      <c r="M344" s="58"/>
      <c r="N344" s="52">
        <f t="shared" si="20"/>
        <v>77866667</v>
      </c>
      <c r="O344" s="41">
        <v>0.74</v>
      </c>
      <c r="P344" s="42"/>
      <c r="Q344" s="43"/>
      <c r="R344" s="44"/>
      <c r="T344" s="53">
        <v>45199</v>
      </c>
      <c r="U344" s="54">
        <f t="shared" si="21"/>
        <v>0.74</v>
      </c>
      <c r="V344" s="55">
        <f t="shared" si="22"/>
        <v>322</v>
      </c>
      <c r="W344" s="55">
        <f t="shared" si="23"/>
        <v>239</v>
      </c>
    </row>
    <row r="345" spans="1:23" ht="17.25" customHeight="1" x14ac:dyDescent="0.25">
      <c r="A345" s="33" t="s">
        <v>2768</v>
      </c>
      <c r="B345" s="34">
        <v>44959</v>
      </c>
      <c r="C345" s="59">
        <v>44963</v>
      </c>
      <c r="D345" s="56" t="s">
        <v>718</v>
      </c>
      <c r="E345" s="35" t="s">
        <v>1898</v>
      </c>
      <c r="F345" s="35" t="s">
        <v>386</v>
      </c>
      <c r="G345" s="40">
        <v>72533333</v>
      </c>
      <c r="H345" s="36">
        <v>45285</v>
      </c>
      <c r="I345" s="37" t="s">
        <v>228</v>
      </c>
      <c r="J345" s="38" t="s">
        <v>1058</v>
      </c>
      <c r="K345" s="39">
        <v>0</v>
      </c>
      <c r="L345" s="57"/>
      <c r="M345" s="58"/>
      <c r="N345" s="52">
        <f t="shared" si="20"/>
        <v>72533333</v>
      </c>
      <c r="O345" s="41">
        <v>0.73</v>
      </c>
      <c r="P345" s="42"/>
      <c r="Q345" s="43"/>
      <c r="R345" s="44"/>
      <c r="T345" s="53">
        <v>45199</v>
      </c>
      <c r="U345" s="54">
        <f t="shared" si="21"/>
        <v>0.73</v>
      </c>
      <c r="V345" s="55">
        <f t="shared" si="22"/>
        <v>322</v>
      </c>
      <c r="W345" s="55">
        <f t="shared" si="23"/>
        <v>236</v>
      </c>
    </row>
    <row r="346" spans="1:23" ht="17.25" customHeight="1" x14ac:dyDescent="0.25">
      <c r="A346" s="33" t="s">
        <v>2769</v>
      </c>
      <c r="B346" s="34">
        <v>44959</v>
      </c>
      <c r="C346" s="59">
        <v>44964</v>
      </c>
      <c r="D346" s="56" t="s">
        <v>718</v>
      </c>
      <c r="E346" s="35" t="s">
        <v>295</v>
      </c>
      <c r="F346" s="35" t="s">
        <v>1646</v>
      </c>
      <c r="G346" s="40">
        <v>80300000</v>
      </c>
      <c r="H346" s="36">
        <v>45297</v>
      </c>
      <c r="I346" s="37" t="s">
        <v>228</v>
      </c>
      <c r="J346" s="38" t="s">
        <v>1059</v>
      </c>
      <c r="K346" s="39">
        <v>0</v>
      </c>
      <c r="L346" s="57"/>
      <c r="M346" s="58"/>
      <c r="N346" s="52">
        <f t="shared" si="20"/>
        <v>80300000</v>
      </c>
      <c r="O346" s="41">
        <v>0.71</v>
      </c>
      <c r="P346" s="42"/>
      <c r="Q346" s="43"/>
      <c r="R346" s="44"/>
      <c r="T346" s="53">
        <v>45199</v>
      </c>
      <c r="U346" s="54">
        <f t="shared" si="21"/>
        <v>0.71</v>
      </c>
      <c r="V346" s="55">
        <f t="shared" si="22"/>
        <v>333</v>
      </c>
      <c r="W346" s="55">
        <f t="shared" si="23"/>
        <v>235</v>
      </c>
    </row>
    <row r="347" spans="1:23" ht="17.25" customHeight="1" x14ac:dyDescent="0.25">
      <c r="A347" s="33" t="s">
        <v>2770</v>
      </c>
      <c r="B347" s="34">
        <v>44959</v>
      </c>
      <c r="C347" s="59">
        <v>44964</v>
      </c>
      <c r="D347" s="56" t="s">
        <v>718</v>
      </c>
      <c r="E347" s="35" t="s">
        <v>583</v>
      </c>
      <c r="F347" s="35" t="s">
        <v>1817</v>
      </c>
      <c r="G347" s="40">
        <v>80300000</v>
      </c>
      <c r="H347" s="36">
        <v>45297</v>
      </c>
      <c r="I347" s="37" t="s">
        <v>228</v>
      </c>
      <c r="J347" s="38" t="s">
        <v>1060</v>
      </c>
      <c r="K347" s="39">
        <v>0</v>
      </c>
      <c r="L347" s="57"/>
      <c r="M347" s="58"/>
      <c r="N347" s="52">
        <f t="shared" si="20"/>
        <v>80300000</v>
      </c>
      <c r="O347" s="41">
        <v>0.71</v>
      </c>
      <c r="P347" s="42"/>
      <c r="Q347" s="43"/>
      <c r="R347" s="44"/>
      <c r="T347" s="53">
        <v>45199</v>
      </c>
      <c r="U347" s="54">
        <f t="shared" si="21"/>
        <v>0.71</v>
      </c>
      <c r="V347" s="55">
        <f t="shared" si="22"/>
        <v>333</v>
      </c>
      <c r="W347" s="55">
        <f t="shared" si="23"/>
        <v>235</v>
      </c>
    </row>
    <row r="348" spans="1:23" ht="17.25" customHeight="1" x14ac:dyDescent="0.25">
      <c r="A348" s="33" t="s">
        <v>2771</v>
      </c>
      <c r="B348" s="34">
        <v>44960</v>
      </c>
      <c r="C348" s="59">
        <v>44964</v>
      </c>
      <c r="D348" s="56" t="s">
        <v>718</v>
      </c>
      <c r="E348" s="35" t="s">
        <v>640</v>
      </c>
      <c r="F348" s="35" t="s">
        <v>1899</v>
      </c>
      <c r="G348" s="40">
        <v>70400000</v>
      </c>
      <c r="H348" s="36">
        <v>45205</v>
      </c>
      <c r="I348" s="37" t="s">
        <v>228</v>
      </c>
      <c r="J348" s="38" t="s">
        <v>1061</v>
      </c>
      <c r="K348" s="39">
        <v>0</v>
      </c>
      <c r="L348" s="57"/>
      <c r="M348" s="58"/>
      <c r="N348" s="52">
        <f t="shared" si="20"/>
        <v>70400000</v>
      </c>
      <c r="O348" s="41">
        <v>0.98</v>
      </c>
      <c r="P348" s="42"/>
      <c r="Q348" s="43"/>
      <c r="R348" s="44"/>
      <c r="T348" s="53">
        <v>45199</v>
      </c>
      <c r="U348" s="54">
        <f t="shared" si="21"/>
        <v>0.98</v>
      </c>
      <c r="V348" s="55">
        <f t="shared" si="22"/>
        <v>241</v>
      </c>
      <c r="W348" s="55">
        <f t="shared" si="23"/>
        <v>235</v>
      </c>
    </row>
    <row r="349" spans="1:23" ht="17.25" customHeight="1" x14ac:dyDescent="0.25">
      <c r="A349" s="33" t="s">
        <v>2772</v>
      </c>
      <c r="B349" s="34">
        <v>44960</v>
      </c>
      <c r="C349" s="59">
        <v>44964</v>
      </c>
      <c r="D349" s="56" t="s">
        <v>718</v>
      </c>
      <c r="E349" s="35" t="s">
        <v>3942</v>
      </c>
      <c r="F349" s="35" t="s">
        <v>320</v>
      </c>
      <c r="G349" s="40">
        <v>70400000</v>
      </c>
      <c r="H349" s="36">
        <v>45205</v>
      </c>
      <c r="I349" s="37" t="s">
        <v>228</v>
      </c>
      <c r="J349" s="38" t="s">
        <v>1062</v>
      </c>
      <c r="K349" s="39">
        <v>0</v>
      </c>
      <c r="L349" s="57"/>
      <c r="M349" s="58"/>
      <c r="N349" s="52">
        <f t="shared" si="20"/>
        <v>70400000</v>
      </c>
      <c r="O349" s="41">
        <v>0.98</v>
      </c>
      <c r="P349" s="42"/>
      <c r="Q349" s="43"/>
      <c r="R349" s="44"/>
      <c r="T349" s="53">
        <v>45199</v>
      </c>
      <c r="U349" s="54">
        <f t="shared" si="21"/>
        <v>0.98</v>
      </c>
      <c r="V349" s="55">
        <f t="shared" si="22"/>
        <v>241</v>
      </c>
      <c r="W349" s="55">
        <f t="shared" si="23"/>
        <v>235</v>
      </c>
    </row>
    <row r="350" spans="1:23" ht="17.25" customHeight="1" x14ac:dyDescent="0.25">
      <c r="A350" s="33" t="s">
        <v>2773</v>
      </c>
      <c r="B350" s="34">
        <v>44959</v>
      </c>
      <c r="C350" s="59">
        <v>44964</v>
      </c>
      <c r="D350" s="56" t="s">
        <v>718</v>
      </c>
      <c r="E350" s="35" t="s">
        <v>509</v>
      </c>
      <c r="F350" s="35" t="s">
        <v>407</v>
      </c>
      <c r="G350" s="40">
        <v>24720000</v>
      </c>
      <c r="H350" s="36">
        <v>45083</v>
      </c>
      <c r="I350" s="37" t="s">
        <v>228</v>
      </c>
      <c r="J350" s="38" t="s">
        <v>1063</v>
      </c>
      <c r="K350" s="39">
        <v>0</v>
      </c>
      <c r="L350" s="57"/>
      <c r="M350" s="58"/>
      <c r="N350" s="52">
        <f t="shared" si="20"/>
        <v>24720000</v>
      </c>
      <c r="O350" s="41">
        <v>1</v>
      </c>
      <c r="P350" s="42"/>
      <c r="Q350" s="43"/>
      <c r="R350" s="44"/>
      <c r="T350" s="53">
        <v>45199</v>
      </c>
      <c r="U350" s="54">
        <f t="shared" si="21"/>
        <v>1.97</v>
      </c>
      <c r="V350" s="55">
        <f t="shared" si="22"/>
        <v>119</v>
      </c>
      <c r="W350" s="55">
        <f t="shared" si="23"/>
        <v>235</v>
      </c>
    </row>
    <row r="351" spans="1:23" ht="17.25" customHeight="1" x14ac:dyDescent="0.25">
      <c r="A351" s="33" t="s">
        <v>2774</v>
      </c>
      <c r="B351" s="34">
        <v>44960</v>
      </c>
      <c r="C351" s="59">
        <v>44965</v>
      </c>
      <c r="D351" s="56" t="s">
        <v>718</v>
      </c>
      <c r="E351" s="35" t="s">
        <v>1900</v>
      </c>
      <c r="F351" s="35" t="s">
        <v>1901</v>
      </c>
      <c r="G351" s="40">
        <v>63000000</v>
      </c>
      <c r="H351" s="36">
        <v>45237</v>
      </c>
      <c r="I351" s="37" t="s">
        <v>228</v>
      </c>
      <c r="J351" s="38" t="s">
        <v>1064</v>
      </c>
      <c r="K351" s="39">
        <v>0</v>
      </c>
      <c r="L351" s="57"/>
      <c r="M351" s="58"/>
      <c r="N351" s="52">
        <f t="shared" si="20"/>
        <v>63000000</v>
      </c>
      <c r="O351" s="41">
        <v>0.86</v>
      </c>
      <c r="P351" s="42"/>
      <c r="Q351" s="43"/>
      <c r="R351" s="44"/>
      <c r="T351" s="53">
        <v>45199</v>
      </c>
      <c r="U351" s="54">
        <f t="shared" si="21"/>
        <v>0.86</v>
      </c>
      <c r="V351" s="55">
        <f t="shared" si="22"/>
        <v>272</v>
      </c>
      <c r="W351" s="55">
        <f t="shared" si="23"/>
        <v>234</v>
      </c>
    </row>
    <row r="352" spans="1:23" ht="17.25" customHeight="1" x14ac:dyDescent="0.25">
      <c r="A352" s="33" t="s">
        <v>2775</v>
      </c>
      <c r="B352" s="34">
        <v>44960</v>
      </c>
      <c r="C352" s="59">
        <v>44964</v>
      </c>
      <c r="D352" s="56" t="s">
        <v>719</v>
      </c>
      <c r="E352" s="35" t="s">
        <v>614</v>
      </c>
      <c r="F352" s="35" t="s">
        <v>1902</v>
      </c>
      <c r="G352" s="40">
        <v>32000000</v>
      </c>
      <c r="H352" s="36">
        <v>45205</v>
      </c>
      <c r="I352" s="37" t="s">
        <v>228</v>
      </c>
      <c r="J352" s="38" t="s">
        <v>1065</v>
      </c>
      <c r="K352" s="39">
        <v>0</v>
      </c>
      <c r="L352" s="57"/>
      <c r="M352" s="58"/>
      <c r="N352" s="52">
        <f t="shared" si="20"/>
        <v>32000000</v>
      </c>
      <c r="O352" s="41">
        <v>0.98</v>
      </c>
      <c r="P352" s="42"/>
      <c r="Q352" s="43"/>
      <c r="R352" s="44"/>
      <c r="T352" s="53">
        <v>45199</v>
      </c>
      <c r="U352" s="54">
        <f t="shared" si="21"/>
        <v>0.98</v>
      </c>
      <c r="V352" s="55">
        <f t="shared" si="22"/>
        <v>241</v>
      </c>
      <c r="W352" s="55">
        <f t="shared" si="23"/>
        <v>235</v>
      </c>
    </row>
    <row r="353" spans="1:23" ht="17.25" customHeight="1" x14ac:dyDescent="0.25">
      <c r="A353" s="33" t="s">
        <v>2776</v>
      </c>
      <c r="B353" s="34">
        <v>44960</v>
      </c>
      <c r="C353" s="59">
        <v>44963</v>
      </c>
      <c r="D353" s="56" t="s">
        <v>718</v>
      </c>
      <c r="E353" s="35" t="s">
        <v>257</v>
      </c>
      <c r="F353" s="35" t="s">
        <v>1903</v>
      </c>
      <c r="G353" s="40">
        <v>69570000</v>
      </c>
      <c r="H353" s="36">
        <v>45290</v>
      </c>
      <c r="I353" s="37" t="s">
        <v>228</v>
      </c>
      <c r="J353" s="38" t="s">
        <v>1066</v>
      </c>
      <c r="K353" s="39">
        <v>1</v>
      </c>
      <c r="L353" s="57">
        <v>14171667</v>
      </c>
      <c r="M353" s="58"/>
      <c r="N353" s="52">
        <f t="shared" si="20"/>
        <v>83741667</v>
      </c>
      <c r="O353" s="41">
        <v>0.72</v>
      </c>
      <c r="P353" s="42"/>
      <c r="Q353" s="43"/>
      <c r="R353" s="44"/>
      <c r="T353" s="53">
        <v>45199</v>
      </c>
      <c r="U353" s="54">
        <f t="shared" si="21"/>
        <v>0.72</v>
      </c>
      <c r="V353" s="55">
        <f t="shared" si="22"/>
        <v>327</v>
      </c>
      <c r="W353" s="55">
        <f t="shared" si="23"/>
        <v>236</v>
      </c>
    </row>
    <row r="354" spans="1:23" ht="17.25" customHeight="1" x14ac:dyDescent="0.25">
      <c r="A354" s="33" t="s">
        <v>2777</v>
      </c>
      <c r="B354" s="34">
        <v>44959</v>
      </c>
      <c r="C354" s="59">
        <v>44965</v>
      </c>
      <c r="D354" s="56" t="s">
        <v>718</v>
      </c>
      <c r="E354" s="35" t="s">
        <v>1904</v>
      </c>
      <c r="F354" s="35" t="s">
        <v>1905</v>
      </c>
      <c r="G354" s="40">
        <v>52800000</v>
      </c>
      <c r="H354" s="36">
        <v>45290</v>
      </c>
      <c r="I354" s="37" t="s">
        <v>228</v>
      </c>
      <c r="J354" s="38" t="s">
        <v>1067</v>
      </c>
      <c r="K354" s="39">
        <v>0</v>
      </c>
      <c r="L354" s="57"/>
      <c r="M354" s="58"/>
      <c r="N354" s="52">
        <f t="shared" si="20"/>
        <v>52800000</v>
      </c>
      <c r="O354" s="41">
        <v>0.72</v>
      </c>
      <c r="P354" s="42"/>
      <c r="Q354" s="43"/>
      <c r="R354" s="44"/>
      <c r="T354" s="53">
        <v>45199</v>
      </c>
      <c r="U354" s="54">
        <f t="shared" si="21"/>
        <v>0.72</v>
      </c>
      <c r="V354" s="55">
        <f t="shared" si="22"/>
        <v>325</v>
      </c>
      <c r="W354" s="55">
        <f t="shared" si="23"/>
        <v>234</v>
      </c>
    </row>
    <row r="355" spans="1:23" ht="17.25" customHeight="1" x14ac:dyDescent="0.25">
      <c r="A355" s="33" t="s">
        <v>2778</v>
      </c>
      <c r="B355" s="34">
        <v>44959</v>
      </c>
      <c r="C355" s="59">
        <v>44960</v>
      </c>
      <c r="D355" s="56" t="s">
        <v>718</v>
      </c>
      <c r="E355" s="35" t="s">
        <v>1906</v>
      </c>
      <c r="F355" s="35" t="s">
        <v>1883</v>
      </c>
      <c r="G355" s="40">
        <v>68000000</v>
      </c>
      <c r="H355" s="36">
        <v>45007</v>
      </c>
      <c r="I355" s="37" t="s">
        <v>228</v>
      </c>
      <c r="J355" s="38" t="s">
        <v>1068</v>
      </c>
      <c r="K355" s="39">
        <v>0</v>
      </c>
      <c r="L355" s="57"/>
      <c r="M355" s="58">
        <v>53833334</v>
      </c>
      <c r="N355" s="52">
        <f t="shared" si="20"/>
        <v>14166666</v>
      </c>
      <c r="O355" s="41">
        <v>1</v>
      </c>
      <c r="P355" s="42"/>
      <c r="Q355" s="43"/>
      <c r="R355" s="44"/>
      <c r="T355" s="53">
        <v>45199</v>
      </c>
      <c r="U355" s="54">
        <f t="shared" si="21"/>
        <v>5.09</v>
      </c>
      <c r="V355" s="55">
        <f t="shared" si="22"/>
        <v>47</v>
      </c>
      <c r="W355" s="55">
        <f t="shared" si="23"/>
        <v>239</v>
      </c>
    </row>
    <row r="356" spans="1:23" ht="17.25" customHeight="1" x14ac:dyDescent="0.25">
      <c r="A356" s="33" t="s">
        <v>2779</v>
      </c>
      <c r="B356" s="34">
        <v>44959</v>
      </c>
      <c r="C356" s="59">
        <v>44960</v>
      </c>
      <c r="D356" s="56" t="s">
        <v>718</v>
      </c>
      <c r="E356" s="35" t="s">
        <v>1907</v>
      </c>
      <c r="F356" s="35" t="s">
        <v>1908</v>
      </c>
      <c r="G356" s="40">
        <v>59600000</v>
      </c>
      <c r="H356" s="36">
        <v>45201</v>
      </c>
      <c r="I356" s="37" t="s">
        <v>228</v>
      </c>
      <c r="J356" s="38" t="s">
        <v>1069</v>
      </c>
      <c r="K356" s="39">
        <v>0</v>
      </c>
      <c r="L356" s="57"/>
      <c r="M356" s="58"/>
      <c r="N356" s="52">
        <f t="shared" si="20"/>
        <v>59600000</v>
      </c>
      <c r="O356" s="41">
        <v>0.99</v>
      </c>
      <c r="P356" s="42"/>
      <c r="Q356" s="43"/>
      <c r="R356" s="44"/>
      <c r="T356" s="53">
        <v>45199</v>
      </c>
      <c r="U356" s="54">
        <f t="shared" si="21"/>
        <v>0.99</v>
      </c>
      <c r="V356" s="55">
        <f t="shared" si="22"/>
        <v>241</v>
      </c>
      <c r="W356" s="55">
        <f t="shared" si="23"/>
        <v>239</v>
      </c>
    </row>
    <row r="357" spans="1:23" ht="17.25" customHeight="1" x14ac:dyDescent="0.25">
      <c r="A357" s="33" t="s">
        <v>2780</v>
      </c>
      <c r="B357" s="34">
        <v>44963</v>
      </c>
      <c r="C357" s="59">
        <v>44965</v>
      </c>
      <c r="D357" s="56" t="s">
        <v>718</v>
      </c>
      <c r="E357" s="35" t="s">
        <v>156</v>
      </c>
      <c r="F357" s="35" t="s">
        <v>1909</v>
      </c>
      <c r="G357" s="40">
        <v>69570000</v>
      </c>
      <c r="H357" s="36">
        <v>45237</v>
      </c>
      <c r="I357" s="37" t="s">
        <v>228</v>
      </c>
      <c r="J357" s="38" t="s">
        <v>1070</v>
      </c>
      <c r="K357" s="39">
        <v>0</v>
      </c>
      <c r="L357" s="57"/>
      <c r="M357" s="58"/>
      <c r="N357" s="52">
        <f t="shared" si="20"/>
        <v>69570000</v>
      </c>
      <c r="O357" s="41">
        <v>0.86</v>
      </c>
      <c r="P357" s="42"/>
      <c r="Q357" s="43"/>
      <c r="R357" s="44"/>
      <c r="T357" s="53">
        <v>45199</v>
      </c>
      <c r="U357" s="54">
        <f t="shared" si="21"/>
        <v>0.86</v>
      </c>
      <c r="V357" s="55">
        <f t="shared" si="22"/>
        <v>272</v>
      </c>
      <c r="W357" s="55">
        <f t="shared" si="23"/>
        <v>234</v>
      </c>
    </row>
    <row r="358" spans="1:23" ht="17.25" customHeight="1" x14ac:dyDescent="0.25">
      <c r="A358" s="33" t="s">
        <v>2781</v>
      </c>
      <c r="B358" s="34">
        <v>44963</v>
      </c>
      <c r="C358" s="59">
        <v>44965</v>
      </c>
      <c r="D358" s="56" t="s">
        <v>718</v>
      </c>
      <c r="E358" s="35" t="s">
        <v>357</v>
      </c>
      <c r="F358" s="35" t="s">
        <v>1910</v>
      </c>
      <c r="G358" s="40">
        <v>57680000</v>
      </c>
      <c r="H358" s="36">
        <v>45290</v>
      </c>
      <c r="I358" s="37" t="s">
        <v>228</v>
      </c>
      <c r="J358" s="38" t="s">
        <v>1071</v>
      </c>
      <c r="K358" s="39">
        <v>1</v>
      </c>
      <c r="L358" s="57">
        <v>19947667</v>
      </c>
      <c r="M358" s="58"/>
      <c r="N358" s="52">
        <f t="shared" si="20"/>
        <v>77627667</v>
      </c>
      <c r="O358" s="41">
        <v>0.72</v>
      </c>
      <c r="P358" s="42"/>
      <c r="Q358" s="43"/>
      <c r="R358" s="44"/>
      <c r="T358" s="53">
        <v>45199</v>
      </c>
      <c r="U358" s="54">
        <f t="shared" si="21"/>
        <v>0.72</v>
      </c>
      <c r="V358" s="55">
        <f t="shared" si="22"/>
        <v>325</v>
      </c>
      <c r="W358" s="55">
        <f t="shared" si="23"/>
        <v>234</v>
      </c>
    </row>
    <row r="359" spans="1:23" ht="17.25" customHeight="1" x14ac:dyDescent="0.25">
      <c r="A359" s="33" t="s">
        <v>2782</v>
      </c>
      <c r="B359" s="34">
        <v>44960</v>
      </c>
      <c r="C359" s="59">
        <v>44963</v>
      </c>
      <c r="D359" s="56" t="s">
        <v>718</v>
      </c>
      <c r="E359" s="35" t="s">
        <v>553</v>
      </c>
      <c r="F359" s="35" t="s">
        <v>1911</v>
      </c>
      <c r="G359" s="40">
        <v>72480000</v>
      </c>
      <c r="H359" s="36">
        <v>45204</v>
      </c>
      <c r="I359" s="37" t="s">
        <v>228</v>
      </c>
      <c r="J359" s="38" t="s">
        <v>1072</v>
      </c>
      <c r="K359" s="39">
        <v>0</v>
      </c>
      <c r="L359" s="57"/>
      <c r="M359" s="58"/>
      <c r="N359" s="52">
        <f t="shared" si="20"/>
        <v>72480000</v>
      </c>
      <c r="O359" s="41">
        <v>0.98</v>
      </c>
      <c r="P359" s="42"/>
      <c r="Q359" s="43"/>
      <c r="R359" s="44"/>
      <c r="T359" s="53">
        <v>45199</v>
      </c>
      <c r="U359" s="54">
        <f t="shared" si="21"/>
        <v>0.98</v>
      </c>
      <c r="V359" s="55">
        <f t="shared" si="22"/>
        <v>241</v>
      </c>
      <c r="W359" s="55">
        <f t="shared" si="23"/>
        <v>236</v>
      </c>
    </row>
    <row r="360" spans="1:23" ht="17.25" customHeight="1" x14ac:dyDescent="0.25">
      <c r="A360" s="33" t="s">
        <v>2783</v>
      </c>
      <c r="B360" s="34">
        <v>44960</v>
      </c>
      <c r="C360" s="59">
        <v>44963</v>
      </c>
      <c r="D360" s="56" t="s">
        <v>718</v>
      </c>
      <c r="E360" s="35" t="s">
        <v>10</v>
      </c>
      <c r="F360" s="35" t="s">
        <v>1912</v>
      </c>
      <c r="G360" s="40">
        <v>88560000</v>
      </c>
      <c r="H360" s="36">
        <v>45235</v>
      </c>
      <c r="I360" s="37" t="s">
        <v>228</v>
      </c>
      <c r="J360" s="38" t="s">
        <v>1073</v>
      </c>
      <c r="K360" s="39">
        <v>0</v>
      </c>
      <c r="L360" s="57"/>
      <c r="M360" s="58"/>
      <c r="N360" s="52">
        <f t="shared" si="20"/>
        <v>88560000</v>
      </c>
      <c r="O360" s="41">
        <v>0.87</v>
      </c>
      <c r="P360" s="42"/>
      <c r="Q360" s="43"/>
      <c r="R360" s="44"/>
      <c r="T360" s="53">
        <v>45199</v>
      </c>
      <c r="U360" s="54">
        <f t="shared" si="21"/>
        <v>0.87</v>
      </c>
      <c r="V360" s="55">
        <f t="shared" si="22"/>
        <v>272</v>
      </c>
      <c r="W360" s="55">
        <f t="shared" si="23"/>
        <v>236</v>
      </c>
    </row>
    <row r="361" spans="1:23" ht="17.25" customHeight="1" x14ac:dyDescent="0.25">
      <c r="A361" s="33" t="s">
        <v>2784</v>
      </c>
      <c r="B361" s="34">
        <v>44960</v>
      </c>
      <c r="C361" s="59">
        <v>44967</v>
      </c>
      <c r="D361" s="56" t="s">
        <v>718</v>
      </c>
      <c r="E361" s="35" t="s">
        <v>664</v>
      </c>
      <c r="F361" s="35" t="s">
        <v>1913</v>
      </c>
      <c r="G361" s="40">
        <v>75200000</v>
      </c>
      <c r="H361" s="36">
        <v>45208</v>
      </c>
      <c r="I361" s="37" t="s">
        <v>228</v>
      </c>
      <c r="J361" s="38" t="s">
        <v>1074</v>
      </c>
      <c r="K361" s="39">
        <v>0</v>
      </c>
      <c r="L361" s="57"/>
      <c r="M361" s="58"/>
      <c r="N361" s="52">
        <f t="shared" si="20"/>
        <v>75200000</v>
      </c>
      <c r="O361" s="41">
        <v>0.96</v>
      </c>
      <c r="P361" s="42"/>
      <c r="Q361" s="43"/>
      <c r="R361" s="44"/>
      <c r="T361" s="53">
        <v>45199</v>
      </c>
      <c r="U361" s="54">
        <f t="shared" si="21"/>
        <v>0.96</v>
      </c>
      <c r="V361" s="55">
        <f t="shared" si="22"/>
        <v>241</v>
      </c>
      <c r="W361" s="55">
        <f t="shared" si="23"/>
        <v>232</v>
      </c>
    </row>
    <row r="362" spans="1:23" ht="17.25" customHeight="1" x14ac:dyDescent="0.25">
      <c r="A362" s="33" t="s">
        <v>2785</v>
      </c>
      <c r="B362" s="34">
        <v>44960</v>
      </c>
      <c r="C362" s="59">
        <v>44963</v>
      </c>
      <c r="D362" s="56" t="s">
        <v>718</v>
      </c>
      <c r="E362" s="35" t="s">
        <v>1914</v>
      </c>
      <c r="F362" s="35" t="s">
        <v>1915</v>
      </c>
      <c r="G362" s="40">
        <v>41600000</v>
      </c>
      <c r="H362" s="36">
        <v>45204</v>
      </c>
      <c r="I362" s="37" t="s">
        <v>228</v>
      </c>
      <c r="J362" s="38" t="s">
        <v>1075</v>
      </c>
      <c r="K362" s="39">
        <v>0</v>
      </c>
      <c r="L362" s="57"/>
      <c r="M362" s="58"/>
      <c r="N362" s="52">
        <f t="shared" si="20"/>
        <v>41600000</v>
      </c>
      <c r="O362" s="41">
        <v>0.98</v>
      </c>
      <c r="P362" s="42"/>
      <c r="Q362" s="43"/>
      <c r="R362" s="44"/>
      <c r="T362" s="53">
        <v>45199</v>
      </c>
      <c r="U362" s="54">
        <f t="shared" si="21"/>
        <v>0.98</v>
      </c>
      <c r="V362" s="55">
        <f t="shared" si="22"/>
        <v>241</v>
      </c>
      <c r="W362" s="55">
        <f t="shared" si="23"/>
        <v>236</v>
      </c>
    </row>
    <row r="363" spans="1:23" ht="17.25" customHeight="1" x14ac:dyDescent="0.25">
      <c r="A363" s="33" t="s">
        <v>2786</v>
      </c>
      <c r="B363" s="34">
        <v>44960</v>
      </c>
      <c r="C363" s="59">
        <v>44963</v>
      </c>
      <c r="D363" s="56" t="s">
        <v>719</v>
      </c>
      <c r="E363" s="35" t="s">
        <v>453</v>
      </c>
      <c r="F363" s="35" t="s">
        <v>1886</v>
      </c>
      <c r="G363" s="40">
        <v>28000000</v>
      </c>
      <c r="H363" s="36">
        <v>45204</v>
      </c>
      <c r="I363" s="37" t="s">
        <v>228</v>
      </c>
      <c r="J363" s="38" t="s">
        <v>1076</v>
      </c>
      <c r="K363" s="39">
        <v>0</v>
      </c>
      <c r="L363" s="57"/>
      <c r="M363" s="58"/>
      <c r="N363" s="52">
        <f t="shared" si="20"/>
        <v>28000000</v>
      </c>
      <c r="O363" s="41">
        <v>0.98</v>
      </c>
      <c r="P363" s="42"/>
      <c r="Q363" s="43"/>
      <c r="R363" s="44"/>
      <c r="T363" s="53">
        <v>45199</v>
      </c>
      <c r="U363" s="54">
        <f t="shared" si="21"/>
        <v>0.98</v>
      </c>
      <c r="V363" s="55">
        <f t="shared" si="22"/>
        <v>241</v>
      </c>
      <c r="W363" s="55">
        <f t="shared" si="23"/>
        <v>236</v>
      </c>
    </row>
    <row r="364" spans="1:23" ht="17.25" customHeight="1" x14ac:dyDescent="0.25">
      <c r="A364" s="33" t="s">
        <v>2787</v>
      </c>
      <c r="B364" s="34">
        <v>44960</v>
      </c>
      <c r="C364" s="59">
        <v>44963</v>
      </c>
      <c r="D364" s="56" t="s">
        <v>719</v>
      </c>
      <c r="E364" s="35" t="s">
        <v>463</v>
      </c>
      <c r="F364" s="35" t="s">
        <v>1886</v>
      </c>
      <c r="G364" s="40">
        <v>28000000</v>
      </c>
      <c r="H364" s="36">
        <v>45204</v>
      </c>
      <c r="I364" s="37" t="s">
        <v>228</v>
      </c>
      <c r="J364" s="38" t="s">
        <v>1077</v>
      </c>
      <c r="K364" s="39">
        <v>0</v>
      </c>
      <c r="L364" s="57"/>
      <c r="M364" s="58"/>
      <c r="N364" s="52">
        <f t="shared" si="20"/>
        <v>28000000</v>
      </c>
      <c r="O364" s="41">
        <v>0.98</v>
      </c>
      <c r="P364" s="42"/>
      <c r="Q364" s="43"/>
      <c r="R364" s="44"/>
      <c r="T364" s="53">
        <v>45199</v>
      </c>
      <c r="U364" s="54">
        <f t="shared" si="21"/>
        <v>0.98</v>
      </c>
      <c r="V364" s="55">
        <f t="shared" si="22"/>
        <v>241</v>
      </c>
      <c r="W364" s="55">
        <f t="shared" si="23"/>
        <v>236</v>
      </c>
    </row>
    <row r="365" spans="1:23" ht="17.25" customHeight="1" x14ac:dyDescent="0.25">
      <c r="A365" s="33" t="s">
        <v>2788</v>
      </c>
      <c r="B365" s="34">
        <v>44960</v>
      </c>
      <c r="C365" s="59">
        <v>44963</v>
      </c>
      <c r="D365" s="56" t="s">
        <v>719</v>
      </c>
      <c r="E365" s="35" t="s">
        <v>1916</v>
      </c>
      <c r="F365" s="35" t="s">
        <v>1886</v>
      </c>
      <c r="G365" s="40">
        <v>28000000</v>
      </c>
      <c r="H365" s="36">
        <v>45204</v>
      </c>
      <c r="I365" s="37" t="s">
        <v>228</v>
      </c>
      <c r="J365" s="38" t="s">
        <v>1078</v>
      </c>
      <c r="K365" s="39">
        <v>0</v>
      </c>
      <c r="L365" s="57"/>
      <c r="M365" s="58"/>
      <c r="N365" s="52">
        <f t="shared" si="20"/>
        <v>28000000</v>
      </c>
      <c r="O365" s="41">
        <v>0.98</v>
      </c>
      <c r="P365" s="42"/>
      <c r="Q365" s="43"/>
      <c r="R365" s="44"/>
      <c r="T365" s="53">
        <v>45199</v>
      </c>
      <c r="U365" s="54">
        <f t="shared" si="21"/>
        <v>0.98</v>
      </c>
      <c r="V365" s="55">
        <f t="shared" si="22"/>
        <v>241</v>
      </c>
      <c r="W365" s="55">
        <f t="shared" si="23"/>
        <v>236</v>
      </c>
    </row>
    <row r="366" spans="1:23" ht="17.25" customHeight="1" x14ac:dyDescent="0.25">
      <c r="A366" s="33" t="s">
        <v>2789</v>
      </c>
      <c r="B366" s="34">
        <v>44960</v>
      </c>
      <c r="C366" s="59">
        <v>44963</v>
      </c>
      <c r="D366" s="56" t="s">
        <v>718</v>
      </c>
      <c r="E366" s="35" t="s">
        <v>1917</v>
      </c>
      <c r="F366" s="35" t="s">
        <v>1918</v>
      </c>
      <c r="G366" s="40">
        <v>68000000</v>
      </c>
      <c r="H366" s="36">
        <v>45204</v>
      </c>
      <c r="I366" s="37" t="s">
        <v>228</v>
      </c>
      <c r="J366" s="38" t="s">
        <v>1079</v>
      </c>
      <c r="K366" s="39">
        <v>0</v>
      </c>
      <c r="L366" s="57"/>
      <c r="M366" s="58"/>
      <c r="N366" s="52">
        <f t="shared" si="20"/>
        <v>68000000</v>
      </c>
      <c r="O366" s="41">
        <v>0.98</v>
      </c>
      <c r="P366" s="42"/>
      <c r="Q366" s="43"/>
      <c r="R366" s="44"/>
      <c r="T366" s="53">
        <v>45199</v>
      </c>
      <c r="U366" s="54">
        <f t="shared" si="21"/>
        <v>0.98</v>
      </c>
      <c r="V366" s="55">
        <f t="shared" si="22"/>
        <v>241</v>
      </c>
      <c r="W366" s="55">
        <f t="shared" si="23"/>
        <v>236</v>
      </c>
    </row>
    <row r="367" spans="1:23" ht="17.25" customHeight="1" x14ac:dyDescent="0.25">
      <c r="A367" s="33" t="s">
        <v>2790</v>
      </c>
      <c r="B367" s="34">
        <v>44963</v>
      </c>
      <c r="C367" s="59">
        <v>44964</v>
      </c>
      <c r="D367" s="56" t="s">
        <v>718</v>
      </c>
      <c r="E367" s="35" t="s">
        <v>1919</v>
      </c>
      <c r="F367" s="35" t="s">
        <v>1920</v>
      </c>
      <c r="G367" s="40">
        <v>58300000</v>
      </c>
      <c r="H367" s="36">
        <v>45297</v>
      </c>
      <c r="I367" s="37" t="s">
        <v>228</v>
      </c>
      <c r="J367" s="38" t="s">
        <v>1080</v>
      </c>
      <c r="K367" s="39">
        <v>0</v>
      </c>
      <c r="L367" s="57"/>
      <c r="M367" s="58"/>
      <c r="N367" s="52">
        <f t="shared" si="20"/>
        <v>58300000</v>
      </c>
      <c r="O367" s="41">
        <v>0.71</v>
      </c>
      <c r="P367" s="42"/>
      <c r="Q367" s="43"/>
      <c r="R367" s="44"/>
      <c r="T367" s="53">
        <v>45199</v>
      </c>
      <c r="U367" s="54">
        <f t="shared" si="21"/>
        <v>0.71</v>
      </c>
      <c r="V367" s="55">
        <f t="shared" si="22"/>
        <v>333</v>
      </c>
      <c r="W367" s="55">
        <f t="shared" si="23"/>
        <v>235</v>
      </c>
    </row>
    <row r="368" spans="1:23" ht="17.25" customHeight="1" x14ac:dyDescent="0.25">
      <c r="A368" s="33" t="s">
        <v>2791</v>
      </c>
      <c r="B368" s="34">
        <v>44963</v>
      </c>
      <c r="C368" s="59">
        <v>44964</v>
      </c>
      <c r="D368" s="56" t="s">
        <v>718</v>
      </c>
      <c r="E368" s="35" t="s">
        <v>507</v>
      </c>
      <c r="F368" s="35" t="s">
        <v>1649</v>
      </c>
      <c r="G368" s="40">
        <v>80300000</v>
      </c>
      <c r="H368" s="36">
        <v>45297</v>
      </c>
      <c r="I368" s="37" t="s">
        <v>228</v>
      </c>
      <c r="J368" s="38" t="s">
        <v>1081</v>
      </c>
      <c r="K368" s="39">
        <v>0</v>
      </c>
      <c r="L368" s="57"/>
      <c r="M368" s="58"/>
      <c r="N368" s="52">
        <f t="shared" si="20"/>
        <v>80300000</v>
      </c>
      <c r="O368" s="41">
        <v>0.71</v>
      </c>
      <c r="P368" s="42"/>
      <c r="Q368" s="43"/>
      <c r="R368" s="44"/>
      <c r="T368" s="53">
        <v>45199</v>
      </c>
      <c r="U368" s="54">
        <f t="shared" si="21"/>
        <v>0.71</v>
      </c>
      <c r="V368" s="55">
        <f t="shared" si="22"/>
        <v>333</v>
      </c>
      <c r="W368" s="55">
        <f t="shared" si="23"/>
        <v>235</v>
      </c>
    </row>
    <row r="369" spans="1:23" ht="17.25" customHeight="1" x14ac:dyDescent="0.25">
      <c r="A369" s="33" t="s">
        <v>2792</v>
      </c>
      <c r="B369" s="34">
        <v>44963</v>
      </c>
      <c r="C369" s="59">
        <v>44966</v>
      </c>
      <c r="D369" s="56" t="s">
        <v>718</v>
      </c>
      <c r="E369" s="35" t="s">
        <v>3943</v>
      </c>
      <c r="F369" s="35" t="s">
        <v>1921</v>
      </c>
      <c r="G369" s="40">
        <v>42400000</v>
      </c>
      <c r="H369" s="36">
        <v>45207</v>
      </c>
      <c r="I369" s="37" t="s">
        <v>228</v>
      </c>
      <c r="J369" s="38" t="s">
        <v>1082</v>
      </c>
      <c r="K369" s="39">
        <v>0</v>
      </c>
      <c r="L369" s="57"/>
      <c r="M369" s="58"/>
      <c r="N369" s="52">
        <f t="shared" si="20"/>
        <v>42400000</v>
      </c>
      <c r="O369" s="41">
        <v>0.97</v>
      </c>
      <c r="P369" s="42"/>
      <c r="Q369" s="43"/>
      <c r="R369" s="44"/>
      <c r="T369" s="53">
        <v>45199</v>
      </c>
      <c r="U369" s="54">
        <f t="shared" si="21"/>
        <v>0.97</v>
      </c>
      <c r="V369" s="55">
        <f t="shared" si="22"/>
        <v>241</v>
      </c>
      <c r="W369" s="55">
        <f t="shared" si="23"/>
        <v>233</v>
      </c>
    </row>
    <row r="370" spans="1:23" ht="17.25" customHeight="1" x14ac:dyDescent="0.25">
      <c r="A370" s="33" t="s">
        <v>2793</v>
      </c>
      <c r="B370" s="34">
        <v>44963</v>
      </c>
      <c r="C370" s="59">
        <v>44965</v>
      </c>
      <c r="D370" s="56" t="s">
        <v>718</v>
      </c>
      <c r="E370" s="35" t="s">
        <v>642</v>
      </c>
      <c r="F370" s="35" t="s">
        <v>1922</v>
      </c>
      <c r="G370" s="40">
        <v>45488000</v>
      </c>
      <c r="H370" s="36">
        <v>45206</v>
      </c>
      <c r="I370" s="37" t="s">
        <v>228</v>
      </c>
      <c r="J370" s="38" t="s">
        <v>1083</v>
      </c>
      <c r="K370" s="39">
        <v>0</v>
      </c>
      <c r="L370" s="57"/>
      <c r="M370" s="58"/>
      <c r="N370" s="52">
        <f t="shared" si="20"/>
        <v>45488000</v>
      </c>
      <c r="O370" s="41">
        <v>0.97</v>
      </c>
      <c r="P370" s="42"/>
      <c r="Q370" s="43"/>
      <c r="R370" s="44"/>
      <c r="T370" s="53">
        <v>45199</v>
      </c>
      <c r="U370" s="54">
        <f t="shared" si="21"/>
        <v>0.97</v>
      </c>
      <c r="V370" s="55">
        <f t="shared" si="22"/>
        <v>241</v>
      </c>
      <c r="W370" s="55">
        <f t="shared" si="23"/>
        <v>234</v>
      </c>
    </row>
    <row r="371" spans="1:23" ht="17.25" customHeight="1" x14ac:dyDescent="0.25">
      <c r="A371" s="33" t="s">
        <v>2794</v>
      </c>
      <c r="B371" s="34">
        <v>44963</v>
      </c>
      <c r="C371" s="59">
        <v>44965</v>
      </c>
      <c r="D371" s="56" t="s">
        <v>718</v>
      </c>
      <c r="E371" s="35" t="s">
        <v>3540</v>
      </c>
      <c r="F371" s="35" t="s">
        <v>1923</v>
      </c>
      <c r="G371" s="40">
        <v>61600000</v>
      </c>
      <c r="H371" s="36">
        <v>45206</v>
      </c>
      <c r="I371" s="37" t="s">
        <v>228</v>
      </c>
      <c r="J371" s="38" t="s">
        <v>1084</v>
      </c>
      <c r="K371" s="39">
        <v>0</v>
      </c>
      <c r="L371" s="57"/>
      <c r="M371" s="58"/>
      <c r="N371" s="52">
        <f t="shared" si="20"/>
        <v>61600000</v>
      </c>
      <c r="O371" s="41">
        <v>0.97</v>
      </c>
      <c r="P371" s="42"/>
      <c r="Q371" s="43"/>
      <c r="R371" s="44"/>
      <c r="T371" s="53">
        <v>45199</v>
      </c>
      <c r="U371" s="54">
        <f t="shared" si="21"/>
        <v>0.97</v>
      </c>
      <c r="V371" s="55">
        <f t="shared" si="22"/>
        <v>241</v>
      </c>
      <c r="W371" s="55">
        <f t="shared" si="23"/>
        <v>234</v>
      </c>
    </row>
    <row r="372" spans="1:23" ht="17.25" customHeight="1" x14ac:dyDescent="0.25">
      <c r="A372" s="33" t="s">
        <v>2795</v>
      </c>
      <c r="B372" s="34">
        <v>44963</v>
      </c>
      <c r="C372" s="59">
        <v>44964</v>
      </c>
      <c r="D372" s="56" t="s">
        <v>718</v>
      </c>
      <c r="E372" s="35" t="s">
        <v>316</v>
      </c>
      <c r="F372" s="35" t="s">
        <v>1924</v>
      </c>
      <c r="G372" s="40">
        <v>61600000</v>
      </c>
      <c r="H372" s="36">
        <v>45205</v>
      </c>
      <c r="I372" s="37" t="s">
        <v>228</v>
      </c>
      <c r="J372" s="38" t="s">
        <v>1085</v>
      </c>
      <c r="K372" s="39">
        <v>0</v>
      </c>
      <c r="L372" s="57"/>
      <c r="M372" s="58"/>
      <c r="N372" s="52">
        <f t="shared" si="20"/>
        <v>61600000</v>
      </c>
      <c r="O372" s="41">
        <v>0.98</v>
      </c>
      <c r="P372" s="42"/>
      <c r="Q372" s="43"/>
      <c r="R372" s="44"/>
      <c r="T372" s="53">
        <v>45199</v>
      </c>
      <c r="U372" s="54">
        <f t="shared" si="21"/>
        <v>0.98</v>
      </c>
      <c r="V372" s="55">
        <f t="shared" si="22"/>
        <v>241</v>
      </c>
      <c r="W372" s="55">
        <f t="shared" si="23"/>
        <v>235</v>
      </c>
    </row>
    <row r="373" spans="1:23" ht="17.25" customHeight="1" x14ac:dyDescent="0.25">
      <c r="A373" s="33" t="s">
        <v>2796</v>
      </c>
      <c r="B373" s="34">
        <v>44963</v>
      </c>
      <c r="C373" s="59">
        <v>44964</v>
      </c>
      <c r="D373" s="56" t="s">
        <v>718</v>
      </c>
      <c r="E373" s="35" t="s">
        <v>240</v>
      </c>
      <c r="F373" s="35" t="s">
        <v>1823</v>
      </c>
      <c r="G373" s="40">
        <v>61600000</v>
      </c>
      <c r="H373" s="36">
        <v>45205</v>
      </c>
      <c r="I373" s="37" t="s">
        <v>228</v>
      </c>
      <c r="J373" s="38" t="s">
        <v>1086</v>
      </c>
      <c r="K373" s="39">
        <v>0</v>
      </c>
      <c r="L373" s="57"/>
      <c r="M373" s="58"/>
      <c r="N373" s="52">
        <f t="shared" si="20"/>
        <v>61600000</v>
      </c>
      <c r="O373" s="41">
        <v>0.98</v>
      </c>
      <c r="P373" s="42"/>
      <c r="Q373" s="43"/>
      <c r="R373" s="44"/>
      <c r="T373" s="53">
        <v>45199</v>
      </c>
      <c r="U373" s="54">
        <f t="shared" si="21"/>
        <v>0.98</v>
      </c>
      <c r="V373" s="55">
        <f t="shared" si="22"/>
        <v>241</v>
      </c>
      <c r="W373" s="55">
        <f t="shared" si="23"/>
        <v>235</v>
      </c>
    </row>
    <row r="374" spans="1:23" ht="17.25" customHeight="1" x14ac:dyDescent="0.25">
      <c r="A374" s="33" t="s">
        <v>2797</v>
      </c>
      <c r="B374" s="34">
        <v>44963</v>
      </c>
      <c r="C374" s="59">
        <v>44964</v>
      </c>
      <c r="D374" s="56" t="s">
        <v>718</v>
      </c>
      <c r="E374" s="35" t="s">
        <v>552</v>
      </c>
      <c r="F374" s="35" t="s">
        <v>1925</v>
      </c>
      <c r="G374" s="40">
        <v>73233000</v>
      </c>
      <c r="H374" s="36">
        <v>45236</v>
      </c>
      <c r="I374" s="37" t="s">
        <v>228</v>
      </c>
      <c r="J374" s="38" t="s">
        <v>1087</v>
      </c>
      <c r="K374" s="39">
        <v>0</v>
      </c>
      <c r="L374" s="57"/>
      <c r="M374" s="58"/>
      <c r="N374" s="52">
        <f t="shared" si="20"/>
        <v>73233000</v>
      </c>
      <c r="O374" s="41">
        <v>0.86</v>
      </c>
      <c r="P374" s="42"/>
      <c r="Q374" s="43"/>
      <c r="R374" s="44"/>
      <c r="T374" s="53">
        <v>45199</v>
      </c>
      <c r="U374" s="54">
        <f t="shared" si="21"/>
        <v>0.86</v>
      </c>
      <c r="V374" s="55">
        <f t="shared" si="22"/>
        <v>272</v>
      </c>
      <c r="W374" s="55">
        <f t="shared" si="23"/>
        <v>235</v>
      </c>
    </row>
    <row r="375" spans="1:23" ht="17.25" customHeight="1" x14ac:dyDescent="0.25">
      <c r="A375" s="33" t="s">
        <v>2798</v>
      </c>
      <c r="B375" s="34">
        <v>44963</v>
      </c>
      <c r="C375" s="59">
        <v>44964</v>
      </c>
      <c r="D375" s="56" t="s">
        <v>718</v>
      </c>
      <c r="E375" s="35" t="s">
        <v>325</v>
      </c>
      <c r="F375" s="35" t="s">
        <v>1926</v>
      </c>
      <c r="G375" s="40">
        <v>53600000</v>
      </c>
      <c r="H375" s="36">
        <v>45205</v>
      </c>
      <c r="I375" s="37" t="s">
        <v>228</v>
      </c>
      <c r="J375" s="38" t="s">
        <v>1088</v>
      </c>
      <c r="K375" s="39">
        <v>0</v>
      </c>
      <c r="L375" s="57"/>
      <c r="M375" s="58"/>
      <c r="N375" s="52">
        <f t="shared" si="20"/>
        <v>53600000</v>
      </c>
      <c r="O375" s="41">
        <v>0.98</v>
      </c>
      <c r="P375" s="42"/>
      <c r="Q375" s="43"/>
      <c r="R375" s="44"/>
      <c r="T375" s="53">
        <v>45199</v>
      </c>
      <c r="U375" s="54">
        <f t="shared" si="21"/>
        <v>0.98</v>
      </c>
      <c r="V375" s="55">
        <f t="shared" si="22"/>
        <v>241</v>
      </c>
      <c r="W375" s="55">
        <f t="shared" si="23"/>
        <v>235</v>
      </c>
    </row>
    <row r="376" spans="1:23" ht="17.25" customHeight="1" x14ac:dyDescent="0.25">
      <c r="A376" s="33" t="s">
        <v>2799</v>
      </c>
      <c r="B376" s="34">
        <v>44960</v>
      </c>
      <c r="C376" s="59">
        <v>44964</v>
      </c>
      <c r="D376" s="56" t="s">
        <v>718</v>
      </c>
      <c r="E376" s="35" t="s">
        <v>107</v>
      </c>
      <c r="F376" s="35" t="s">
        <v>1927</v>
      </c>
      <c r="G376" s="40">
        <v>72100000</v>
      </c>
      <c r="H376" s="36">
        <v>45266</v>
      </c>
      <c r="I376" s="37" t="s">
        <v>228</v>
      </c>
      <c r="J376" s="38" t="s">
        <v>1089</v>
      </c>
      <c r="K376" s="39">
        <v>0</v>
      </c>
      <c r="L376" s="57"/>
      <c r="M376" s="58"/>
      <c r="N376" s="52">
        <f t="shared" si="20"/>
        <v>72100000</v>
      </c>
      <c r="O376" s="41">
        <v>0.78</v>
      </c>
      <c r="P376" s="42"/>
      <c r="Q376" s="43"/>
      <c r="R376" s="44"/>
      <c r="T376" s="53">
        <v>45199</v>
      </c>
      <c r="U376" s="54">
        <f t="shared" si="21"/>
        <v>0.78</v>
      </c>
      <c r="V376" s="55">
        <f t="shared" si="22"/>
        <v>302</v>
      </c>
      <c r="W376" s="55">
        <f t="shared" si="23"/>
        <v>235</v>
      </c>
    </row>
    <row r="377" spans="1:23" ht="17.25" customHeight="1" x14ac:dyDescent="0.25">
      <c r="A377" s="33" t="s">
        <v>2800</v>
      </c>
      <c r="B377" s="34">
        <v>44960</v>
      </c>
      <c r="C377" s="59">
        <v>44964</v>
      </c>
      <c r="D377" s="56" t="s">
        <v>718</v>
      </c>
      <c r="E377" s="35" t="s">
        <v>150</v>
      </c>
      <c r="F377" s="35" t="s">
        <v>1928</v>
      </c>
      <c r="G377" s="40">
        <v>60000000</v>
      </c>
      <c r="H377" s="36">
        <v>45266</v>
      </c>
      <c r="I377" s="37" t="s">
        <v>228</v>
      </c>
      <c r="J377" s="38" t="s">
        <v>1090</v>
      </c>
      <c r="K377" s="39">
        <v>0</v>
      </c>
      <c r="L377" s="57"/>
      <c r="M377" s="58"/>
      <c r="N377" s="52">
        <f t="shared" si="20"/>
        <v>60000000</v>
      </c>
      <c r="O377" s="41">
        <v>0.78</v>
      </c>
      <c r="P377" s="42"/>
      <c r="Q377" s="43"/>
      <c r="R377" s="44"/>
      <c r="T377" s="53">
        <v>45199</v>
      </c>
      <c r="U377" s="54">
        <f t="shared" si="21"/>
        <v>0.78</v>
      </c>
      <c r="V377" s="55">
        <f t="shared" si="22"/>
        <v>302</v>
      </c>
      <c r="W377" s="55">
        <f t="shared" si="23"/>
        <v>235</v>
      </c>
    </row>
    <row r="378" spans="1:23" ht="17.25" customHeight="1" x14ac:dyDescent="0.25">
      <c r="A378" s="33" t="s">
        <v>2801</v>
      </c>
      <c r="B378" s="34">
        <v>44960</v>
      </c>
      <c r="C378" s="59">
        <v>44964</v>
      </c>
      <c r="D378" s="56" t="s">
        <v>718</v>
      </c>
      <c r="E378" s="35" t="s">
        <v>148</v>
      </c>
      <c r="F378" s="35" t="s">
        <v>1929</v>
      </c>
      <c r="G378" s="40">
        <v>59740000</v>
      </c>
      <c r="H378" s="36">
        <v>45266</v>
      </c>
      <c r="I378" s="37" t="s">
        <v>228</v>
      </c>
      <c r="J378" s="38" t="s">
        <v>1091</v>
      </c>
      <c r="K378" s="39">
        <v>0</v>
      </c>
      <c r="L378" s="57"/>
      <c r="M378" s="58"/>
      <c r="N378" s="52">
        <f t="shared" si="20"/>
        <v>59740000</v>
      </c>
      <c r="O378" s="41">
        <v>0.78</v>
      </c>
      <c r="P378" s="42"/>
      <c r="Q378" s="43"/>
      <c r="R378" s="44"/>
      <c r="T378" s="53">
        <v>45199</v>
      </c>
      <c r="U378" s="54">
        <f t="shared" si="21"/>
        <v>0.78</v>
      </c>
      <c r="V378" s="55">
        <f t="shared" si="22"/>
        <v>302</v>
      </c>
      <c r="W378" s="55">
        <f t="shared" si="23"/>
        <v>235</v>
      </c>
    </row>
    <row r="379" spans="1:23" ht="17.25" customHeight="1" x14ac:dyDescent="0.25">
      <c r="A379" s="33" t="s">
        <v>2802</v>
      </c>
      <c r="B379" s="34">
        <v>44963</v>
      </c>
      <c r="C379" s="59">
        <v>44964</v>
      </c>
      <c r="D379" s="56" t="s">
        <v>718</v>
      </c>
      <c r="E379" s="35" t="s">
        <v>236</v>
      </c>
      <c r="F379" s="35" t="s">
        <v>1930</v>
      </c>
      <c r="G379" s="40">
        <v>60000000</v>
      </c>
      <c r="H379" s="36">
        <v>45266</v>
      </c>
      <c r="I379" s="37" t="s">
        <v>228</v>
      </c>
      <c r="J379" s="38" t="s">
        <v>1092</v>
      </c>
      <c r="K379" s="39">
        <v>0</v>
      </c>
      <c r="L379" s="57"/>
      <c r="M379" s="58"/>
      <c r="N379" s="52">
        <f t="shared" si="20"/>
        <v>60000000</v>
      </c>
      <c r="O379" s="41">
        <v>0.78</v>
      </c>
      <c r="P379" s="42"/>
      <c r="Q379" s="43"/>
      <c r="R379" s="44"/>
      <c r="T379" s="53">
        <v>45199</v>
      </c>
      <c r="U379" s="54">
        <f t="shared" si="21"/>
        <v>0.78</v>
      </c>
      <c r="V379" s="55">
        <f t="shared" si="22"/>
        <v>302</v>
      </c>
      <c r="W379" s="55">
        <f t="shared" si="23"/>
        <v>235</v>
      </c>
    </row>
    <row r="380" spans="1:23" ht="17.25" customHeight="1" x14ac:dyDescent="0.25">
      <c r="A380" s="33" t="s">
        <v>2803</v>
      </c>
      <c r="B380" s="34">
        <v>44964</v>
      </c>
      <c r="C380" s="59">
        <v>44965</v>
      </c>
      <c r="D380" s="56" t="s">
        <v>718</v>
      </c>
      <c r="E380" s="35" t="s">
        <v>601</v>
      </c>
      <c r="F380" s="35" t="s">
        <v>1931</v>
      </c>
      <c r="G380" s="40">
        <v>56000000</v>
      </c>
      <c r="H380" s="36">
        <v>45290</v>
      </c>
      <c r="I380" s="37" t="s">
        <v>228</v>
      </c>
      <c r="J380" s="38" t="s">
        <v>1093</v>
      </c>
      <c r="K380" s="39">
        <v>1</v>
      </c>
      <c r="L380" s="57">
        <v>19366667</v>
      </c>
      <c r="M380" s="58"/>
      <c r="N380" s="52">
        <f t="shared" si="20"/>
        <v>75366667</v>
      </c>
      <c r="O380" s="41">
        <v>0.72</v>
      </c>
      <c r="P380" s="42"/>
      <c r="Q380" s="43"/>
      <c r="R380" s="44"/>
      <c r="T380" s="53">
        <v>45199</v>
      </c>
      <c r="U380" s="54">
        <f t="shared" si="21"/>
        <v>0.72</v>
      </c>
      <c r="V380" s="55">
        <f t="shared" si="22"/>
        <v>325</v>
      </c>
      <c r="W380" s="55">
        <f t="shared" si="23"/>
        <v>234</v>
      </c>
    </row>
    <row r="381" spans="1:23" ht="17.25" customHeight="1" x14ac:dyDescent="0.25">
      <c r="A381" s="33" t="s">
        <v>2804</v>
      </c>
      <c r="B381" s="34">
        <v>44964</v>
      </c>
      <c r="C381" s="59">
        <v>44965</v>
      </c>
      <c r="D381" s="56" t="s">
        <v>718</v>
      </c>
      <c r="E381" s="35" t="s">
        <v>356</v>
      </c>
      <c r="F381" s="35" t="s">
        <v>1932</v>
      </c>
      <c r="G381" s="40">
        <v>63000000</v>
      </c>
      <c r="H381" s="36">
        <v>45290</v>
      </c>
      <c r="I381" s="37" t="s">
        <v>228</v>
      </c>
      <c r="J381" s="38" t="s">
        <v>1094</v>
      </c>
      <c r="K381" s="39">
        <v>1</v>
      </c>
      <c r="L381" s="57">
        <v>12366667</v>
      </c>
      <c r="M381" s="58"/>
      <c r="N381" s="52">
        <f t="shared" si="20"/>
        <v>75366667</v>
      </c>
      <c r="O381" s="41">
        <v>0.72</v>
      </c>
      <c r="P381" s="42"/>
      <c r="Q381" s="43"/>
      <c r="R381" s="44"/>
      <c r="T381" s="53">
        <v>45199</v>
      </c>
      <c r="U381" s="54">
        <f t="shared" si="21"/>
        <v>0.72</v>
      </c>
      <c r="V381" s="55">
        <f t="shared" si="22"/>
        <v>325</v>
      </c>
      <c r="W381" s="55">
        <f t="shared" si="23"/>
        <v>234</v>
      </c>
    </row>
    <row r="382" spans="1:23" ht="17.25" customHeight="1" x14ac:dyDescent="0.25">
      <c r="A382" s="33" t="s">
        <v>2805</v>
      </c>
      <c r="B382" s="34">
        <v>44964</v>
      </c>
      <c r="C382" s="59">
        <v>44965</v>
      </c>
      <c r="D382" s="56" t="s">
        <v>718</v>
      </c>
      <c r="E382" s="35" t="s">
        <v>600</v>
      </c>
      <c r="F382" s="35" t="s">
        <v>1933</v>
      </c>
      <c r="G382" s="40">
        <v>59400000</v>
      </c>
      <c r="H382" s="36">
        <v>45237</v>
      </c>
      <c r="I382" s="37" t="s">
        <v>228</v>
      </c>
      <c r="J382" s="38" t="s">
        <v>1095</v>
      </c>
      <c r="K382" s="39">
        <v>0</v>
      </c>
      <c r="L382" s="57"/>
      <c r="M382" s="58"/>
      <c r="N382" s="52">
        <f t="shared" si="20"/>
        <v>59400000</v>
      </c>
      <c r="O382" s="41">
        <v>0.86</v>
      </c>
      <c r="P382" s="42"/>
      <c r="Q382" s="43"/>
      <c r="R382" s="44"/>
      <c r="T382" s="53">
        <v>45199</v>
      </c>
      <c r="U382" s="54">
        <f t="shared" si="21"/>
        <v>0.86</v>
      </c>
      <c r="V382" s="55">
        <f t="shared" si="22"/>
        <v>272</v>
      </c>
      <c r="W382" s="55">
        <f t="shared" si="23"/>
        <v>234</v>
      </c>
    </row>
    <row r="383" spans="1:23" ht="17.25" customHeight="1" x14ac:dyDescent="0.25">
      <c r="A383" s="33" t="s">
        <v>2806</v>
      </c>
      <c r="B383" s="34">
        <v>44963</v>
      </c>
      <c r="C383" s="59">
        <v>44964</v>
      </c>
      <c r="D383" s="56" t="s">
        <v>719</v>
      </c>
      <c r="E383" s="35" t="s">
        <v>133</v>
      </c>
      <c r="F383" s="35" t="s">
        <v>390</v>
      </c>
      <c r="G383" s="40">
        <v>35200000</v>
      </c>
      <c r="H383" s="36">
        <v>45205</v>
      </c>
      <c r="I383" s="37" t="s">
        <v>228</v>
      </c>
      <c r="J383" s="38" t="s">
        <v>1096</v>
      </c>
      <c r="K383" s="39">
        <v>0</v>
      </c>
      <c r="L383" s="57"/>
      <c r="M383" s="58"/>
      <c r="N383" s="52">
        <f t="shared" si="20"/>
        <v>35200000</v>
      </c>
      <c r="O383" s="41">
        <v>0.98</v>
      </c>
      <c r="P383" s="42"/>
      <c r="Q383" s="43"/>
      <c r="R383" s="44"/>
      <c r="T383" s="53">
        <v>45199</v>
      </c>
      <c r="U383" s="54">
        <f t="shared" si="21"/>
        <v>0.98</v>
      </c>
      <c r="V383" s="55">
        <f t="shared" si="22"/>
        <v>241</v>
      </c>
      <c r="W383" s="55">
        <f t="shared" si="23"/>
        <v>235</v>
      </c>
    </row>
    <row r="384" spans="1:23" ht="17.25" customHeight="1" x14ac:dyDescent="0.25">
      <c r="A384" s="33" t="s">
        <v>2807</v>
      </c>
      <c r="B384" s="34">
        <v>44960</v>
      </c>
      <c r="C384" s="59">
        <v>44963</v>
      </c>
      <c r="D384" s="56" t="s">
        <v>718</v>
      </c>
      <c r="E384" s="35" t="s">
        <v>522</v>
      </c>
      <c r="F384" s="35" t="s">
        <v>1934</v>
      </c>
      <c r="G384" s="40">
        <v>49440000</v>
      </c>
      <c r="H384" s="36">
        <v>45204</v>
      </c>
      <c r="I384" s="37" t="s">
        <v>228</v>
      </c>
      <c r="J384" s="38" t="s">
        <v>1097</v>
      </c>
      <c r="K384" s="39">
        <v>0</v>
      </c>
      <c r="L384" s="57"/>
      <c r="M384" s="58"/>
      <c r="N384" s="52">
        <f t="shared" si="20"/>
        <v>49440000</v>
      </c>
      <c r="O384" s="41">
        <v>0.98</v>
      </c>
      <c r="P384" s="42"/>
      <c r="Q384" s="43"/>
      <c r="R384" s="44"/>
      <c r="T384" s="53">
        <v>45199</v>
      </c>
      <c r="U384" s="54">
        <f t="shared" si="21"/>
        <v>0.98</v>
      </c>
      <c r="V384" s="55">
        <f t="shared" si="22"/>
        <v>241</v>
      </c>
      <c r="W384" s="55">
        <f t="shared" si="23"/>
        <v>236</v>
      </c>
    </row>
    <row r="385" spans="1:23" ht="17.25" customHeight="1" x14ac:dyDescent="0.25">
      <c r="A385" s="33" t="s">
        <v>2808</v>
      </c>
      <c r="B385" s="34">
        <v>44963</v>
      </c>
      <c r="C385" s="59">
        <v>44965</v>
      </c>
      <c r="D385" s="56" t="s">
        <v>718</v>
      </c>
      <c r="E385" s="35" t="s">
        <v>3944</v>
      </c>
      <c r="F385" s="35" t="s">
        <v>69</v>
      </c>
      <c r="G385" s="40">
        <v>62727000</v>
      </c>
      <c r="H385" s="36">
        <v>45257</v>
      </c>
      <c r="I385" s="37" t="s">
        <v>228</v>
      </c>
      <c r="J385" s="38" t="s">
        <v>1098</v>
      </c>
      <c r="K385" s="39">
        <v>0</v>
      </c>
      <c r="L385" s="57"/>
      <c r="M385" s="58"/>
      <c r="N385" s="52">
        <f t="shared" si="20"/>
        <v>62727000</v>
      </c>
      <c r="O385" s="41">
        <v>0.8</v>
      </c>
      <c r="P385" s="42"/>
      <c r="Q385" s="43"/>
      <c r="R385" s="44"/>
      <c r="T385" s="53">
        <v>45199</v>
      </c>
      <c r="U385" s="54">
        <f t="shared" si="21"/>
        <v>0.8</v>
      </c>
      <c r="V385" s="55">
        <f t="shared" si="22"/>
        <v>292</v>
      </c>
      <c r="W385" s="55">
        <f t="shared" si="23"/>
        <v>234</v>
      </c>
    </row>
    <row r="386" spans="1:23" ht="17.25" customHeight="1" x14ac:dyDescent="0.25">
      <c r="A386" s="33" t="s">
        <v>2809</v>
      </c>
      <c r="B386" s="34">
        <v>44963</v>
      </c>
      <c r="C386" s="59">
        <v>44965</v>
      </c>
      <c r="D386" s="56" t="s">
        <v>718</v>
      </c>
      <c r="E386" s="35" t="s">
        <v>1935</v>
      </c>
      <c r="F386" s="35" t="s">
        <v>69</v>
      </c>
      <c r="G386" s="40">
        <v>62727000</v>
      </c>
      <c r="H386" s="36">
        <v>45257</v>
      </c>
      <c r="I386" s="37" t="s">
        <v>228</v>
      </c>
      <c r="J386" s="38" t="s">
        <v>1099</v>
      </c>
      <c r="K386" s="39">
        <v>0</v>
      </c>
      <c r="L386" s="57"/>
      <c r="M386" s="58"/>
      <c r="N386" s="52">
        <f t="shared" si="20"/>
        <v>62727000</v>
      </c>
      <c r="O386" s="41">
        <v>0.8</v>
      </c>
      <c r="P386" s="42"/>
      <c r="Q386" s="43"/>
      <c r="R386" s="44"/>
      <c r="T386" s="53">
        <v>45199</v>
      </c>
      <c r="U386" s="54">
        <f t="shared" si="21"/>
        <v>0.8</v>
      </c>
      <c r="V386" s="55">
        <f t="shared" si="22"/>
        <v>292</v>
      </c>
      <c r="W386" s="55">
        <f t="shared" si="23"/>
        <v>234</v>
      </c>
    </row>
    <row r="387" spans="1:23" ht="17.25" customHeight="1" x14ac:dyDescent="0.25">
      <c r="A387" s="33" t="s">
        <v>2810</v>
      </c>
      <c r="B387" s="34">
        <v>44965</v>
      </c>
      <c r="C387" s="59">
        <v>44966</v>
      </c>
      <c r="D387" s="56" t="s">
        <v>718</v>
      </c>
      <c r="E387" s="35" t="s">
        <v>1936</v>
      </c>
      <c r="F387" s="35" t="s">
        <v>69</v>
      </c>
      <c r="G387" s="40">
        <v>62727000</v>
      </c>
      <c r="H387" s="36">
        <v>45258</v>
      </c>
      <c r="I387" s="37" t="s">
        <v>228</v>
      </c>
      <c r="J387" s="38" t="s">
        <v>1100</v>
      </c>
      <c r="K387" s="39">
        <v>0</v>
      </c>
      <c r="L387" s="57"/>
      <c r="M387" s="58"/>
      <c r="N387" s="52">
        <f t="shared" si="20"/>
        <v>62727000</v>
      </c>
      <c r="O387" s="41">
        <v>0.8</v>
      </c>
      <c r="P387" s="42"/>
      <c r="Q387" s="43"/>
      <c r="R387" s="44"/>
      <c r="T387" s="53">
        <v>45199</v>
      </c>
      <c r="U387" s="54">
        <f t="shared" si="21"/>
        <v>0.8</v>
      </c>
      <c r="V387" s="55">
        <f t="shared" si="22"/>
        <v>292</v>
      </c>
      <c r="W387" s="55">
        <f t="shared" si="23"/>
        <v>233</v>
      </c>
    </row>
    <row r="388" spans="1:23" ht="17.25" customHeight="1" x14ac:dyDescent="0.25">
      <c r="A388" s="33" t="s">
        <v>2811</v>
      </c>
      <c r="B388" s="34">
        <v>44963</v>
      </c>
      <c r="C388" s="59">
        <v>44965</v>
      </c>
      <c r="D388" s="56" t="s">
        <v>718</v>
      </c>
      <c r="E388" s="35" t="s">
        <v>169</v>
      </c>
      <c r="F388" s="35" t="s">
        <v>402</v>
      </c>
      <c r="G388" s="40">
        <v>94039000</v>
      </c>
      <c r="H388" s="36">
        <v>45298</v>
      </c>
      <c r="I388" s="37" t="s">
        <v>228</v>
      </c>
      <c r="J388" s="38" t="s">
        <v>1101</v>
      </c>
      <c r="K388" s="39">
        <v>0</v>
      </c>
      <c r="L388" s="57"/>
      <c r="M388" s="58"/>
      <c r="N388" s="52">
        <f t="shared" si="20"/>
        <v>94039000</v>
      </c>
      <c r="O388" s="41">
        <v>0.7</v>
      </c>
      <c r="P388" s="42"/>
      <c r="Q388" s="43"/>
      <c r="R388" s="44"/>
      <c r="T388" s="53">
        <v>45199</v>
      </c>
      <c r="U388" s="54">
        <f t="shared" si="21"/>
        <v>0.7</v>
      </c>
      <c r="V388" s="55">
        <f t="shared" si="22"/>
        <v>333</v>
      </c>
      <c r="W388" s="55">
        <f t="shared" si="23"/>
        <v>234</v>
      </c>
    </row>
    <row r="389" spans="1:23" ht="17.25" customHeight="1" x14ac:dyDescent="0.25">
      <c r="A389" s="33" t="s">
        <v>2812</v>
      </c>
      <c r="B389" s="34">
        <v>44963</v>
      </c>
      <c r="C389" s="59">
        <v>44965</v>
      </c>
      <c r="D389" s="56" t="s">
        <v>718</v>
      </c>
      <c r="E389" s="35" t="s">
        <v>1937</v>
      </c>
      <c r="F389" s="35" t="s">
        <v>69</v>
      </c>
      <c r="G389" s="40">
        <v>62727000</v>
      </c>
      <c r="H389" s="36">
        <v>45257</v>
      </c>
      <c r="I389" s="37" t="s">
        <v>228</v>
      </c>
      <c r="J389" s="38" t="s">
        <v>1102</v>
      </c>
      <c r="K389" s="39">
        <v>0</v>
      </c>
      <c r="L389" s="57"/>
      <c r="M389" s="58"/>
      <c r="N389" s="52">
        <f t="shared" si="20"/>
        <v>62727000</v>
      </c>
      <c r="O389" s="41">
        <v>0.8</v>
      </c>
      <c r="P389" s="42"/>
      <c r="Q389" s="43"/>
      <c r="R389" s="44"/>
      <c r="T389" s="53">
        <v>45199</v>
      </c>
      <c r="U389" s="54">
        <f t="shared" si="21"/>
        <v>0.8</v>
      </c>
      <c r="V389" s="55">
        <f t="shared" si="22"/>
        <v>292</v>
      </c>
      <c r="W389" s="55">
        <f t="shared" si="23"/>
        <v>234</v>
      </c>
    </row>
    <row r="390" spans="1:23" ht="17.25" customHeight="1" x14ac:dyDescent="0.25">
      <c r="A390" s="33" t="s">
        <v>2813</v>
      </c>
      <c r="B390" s="34">
        <v>44960</v>
      </c>
      <c r="C390" s="59">
        <v>44963</v>
      </c>
      <c r="D390" s="56" t="s">
        <v>719</v>
      </c>
      <c r="E390" s="35" t="s">
        <v>1938</v>
      </c>
      <c r="F390" s="35" t="s">
        <v>1939</v>
      </c>
      <c r="G390" s="40">
        <v>44154000</v>
      </c>
      <c r="H390" s="36">
        <v>45265</v>
      </c>
      <c r="I390" s="37" t="s">
        <v>228</v>
      </c>
      <c r="J390" s="38" t="s">
        <v>1103</v>
      </c>
      <c r="K390" s="39">
        <v>0</v>
      </c>
      <c r="L390" s="57"/>
      <c r="M390" s="58"/>
      <c r="N390" s="52">
        <f t="shared" si="20"/>
        <v>44154000</v>
      </c>
      <c r="O390" s="41">
        <v>0.78</v>
      </c>
      <c r="P390" s="42"/>
      <c r="Q390" s="43"/>
      <c r="R390" s="44"/>
      <c r="T390" s="53">
        <v>45199</v>
      </c>
      <c r="U390" s="54">
        <f t="shared" si="21"/>
        <v>0.78</v>
      </c>
      <c r="V390" s="55">
        <f t="shared" si="22"/>
        <v>302</v>
      </c>
      <c r="W390" s="55">
        <f t="shared" si="23"/>
        <v>236</v>
      </c>
    </row>
    <row r="391" spans="1:23" ht="17.25" customHeight="1" x14ac:dyDescent="0.25">
      <c r="A391" s="33" t="s">
        <v>2814</v>
      </c>
      <c r="B391" s="34">
        <v>44960</v>
      </c>
      <c r="C391" s="59">
        <v>44963</v>
      </c>
      <c r="D391" s="56" t="s">
        <v>719</v>
      </c>
      <c r="E391" s="35" t="s">
        <v>108</v>
      </c>
      <c r="F391" s="35" t="s">
        <v>388</v>
      </c>
      <c r="G391" s="40">
        <v>30600000</v>
      </c>
      <c r="H391" s="36">
        <v>45265</v>
      </c>
      <c r="I391" s="37" t="s">
        <v>228</v>
      </c>
      <c r="J391" s="38" t="s">
        <v>1104</v>
      </c>
      <c r="K391" s="39">
        <v>0</v>
      </c>
      <c r="L391" s="57"/>
      <c r="M391" s="58"/>
      <c r="N391" s="52">
        <f t="shared" si="20"/>
        <v>30600000</v>
      </c>
      <c r="O391" s="41">
        <v>0.78</v>
      </c>
      <c r="P391" s="42"/>
      <c r="Q391" s="43"/>
      <c r="R391" s="44"/>
      <c r="T391" s="53">
        <v>45199</v>
      </c>
      <c r="U391" s="54">
        <f t="shared" si="21"/>
        <v>0.78</v>
      </c>
      <c r="V391" s="55">
        <f t="shared" si="22"/>
        <v>302</v>
      </c>
      <c r="W391" s="55">
        <f t="shared" si="23"/>
        <v>236</v>
      </c>
    </row>
    <row r="392" spans="1:23" ht="17.25" customHeight="1" x14ac:dyDescent="0.25">
      <c r="A392" s="33" t="s">
        <v>2815</v>
      </c>
      <c r="B392" s="34">
        <v>44964</v>
      </c>
      <c r="C392" s="59">
        <v>44967</v>
      </c>
      <c r="D392" s="56" t="s">
        <v>718</v>
      </c>
      <c r="E392" s="35" t="s">
        <v>480</v>
      </c>
      <c r="F392" s="35" t="s">
        <v>1704</v>
      </c>
      <c r="G392" s="40">
        <v>58300000</v>
      </c>
      <c r="H392" s="36">
        <v>45300</v>
      </c>
      <c r="I392" s="37" t="s">
        <v>228</v>
      </c>
      <c r="J392" s="38" t="s">
        <v>1105</v>
      </c>
      <c r="K392" s="39">
        <v>0</v>
      </c>
      <c r="L392" s="57"/>
      <c r="M392" s="58"/>
      <c r="N392" s="52">
        <f t="shared" si="20"/>
        <v>58300000</v>
      </c>
      <c r="O392" s="41">
        <v>0.7</v>
      </c>
      <c r="P392" s="42"/>
      <c r="Q392" s="43"/>
      <c r="R392" s="44"/>
      <c r="T392" s="53">
        <v>45199</v>
      </c>
      <c r="U392" s="54">
        <f t="shared" si="21"/>
        <v>0.7</v>
      </c>
      <c r="V392" s="55">
        <f t="shared" si="22"/>
        <v>333</v>
      </c>
      <c r="W392" s="55">
        <f t="shared" si="23"/>
        <v>232</v>
      </c>
    </row>
    <row r="393" spans="1:23" ht="17.25" customHeight="1" x14ac:dyDescent="0.25">
      <c r="A393" s="33" t="s">
        <v>2816</v>
      </c>
      <c r="B393" s="34">
        <v>44963</v>
      </c>
      <c r="C393" s="59">
        <v>44966</v>
      </c>
      <c r="D393" s="56" t="s">
        <v>718</v>
      </c>
      <c r="E393" s="35" t="s">
        <v>576</v>
      </c>
      <c r="F393" s="35" t="s">
        <v>1940</v>
      </c>
      <c r="G393" s="40">
        <v>69525000</v>
      </c>
      <c r="H393" s="36">
        <v>45238</v>
      </c>
      <c r="I393" s="37" t="s">
        <v>228</v>
      </c>
      <c r="J393" s="38" t="s">
        <v>1106</v>
      </c>
      <c r="K393" s="39">
        <v>0</v>
      </c>
      <c r="L393" s="57"/>
      <c r="M393" s="58"/>
      <c r="N393" s="52">
        <f t="shared" si="20"/>
        <v>69525000</v>
      </c>
      <c r="O393" s="41">
        <v>0.86</v>
      </c>
      <c r="P393" s="42"/>
      <c r="Q393" s="43"/>
      <c r="R393" s="44"/>
      <c r="T393" s="53">
        <v>45199</v>
      </c>
      <c r="U393" s="54">
        <f t="shared" si="21"/>
        <v>0.86</v>
      </c>
      <c r="V393" s="55">
        <f t="shared" si="22"/>
        <v>272</v>
      </c>
      <c r="W393" s="55">
        <f t="shared" si="23"/>
        <v>233</v>
      </c>
    </row>
    <row r="394" spans="1:23" ht="17.25" customHeight="1" x14ac:dyDescent="0.25">
      <c r="A394" s="33" t="s">
        <v>2817</v>
      </c>
      <c r="B394" s="34">
        <v>44963</v>
      </c>
      <c r="C394" s="59">
        <v>44964</v>
      </c>
      <c r="D394" s="56" t="s">
        <v>718</v>
      </c>
      <c r="E394" s="35" t="s">
        <v>1941</v>
      </c>
      <c r="F394" s="35" t="s">
        <v>1878</v>
      </c>
      <c r="G394" s="40">
        <v>59600000</v>
      </c>
      <c r="H394" s="36">
        <v>45205</v>
      </c>
      <c r="I394" s="37" t="s">
        <v>228</v>
      </c>
      <c r="J394" s="38" t="s">
        <v>1107</v>
      </c>
      <c r="K394" s="39">
        <v>0</v>
      </c>
      <c r="L394" s="57"/>
      <c r="M394" s="58"/>
      <c r="N394" s="52">
        <f t="shared" si="20"/>
        <v>59600000</v>
      </c>
      <c r="O394" s="41">
        <v>0.98</v>
      </c>
      <c r="P394" s="42"/>
      <c r="Q394" s="43"/>
      <c r="R394" s="44"/>
      <c r="T394" s="53">
        <v>45199</v>
      </c>
      <c r="U394" s="54">
        <f t="shared" si="21"/>
        <v>0.98</v>
      </c>
      <c r="V394" s="55">
        <f t="shared" si="22"/>
        <v>241</v>
      </c>
      <c r="W394" s="55">
        <f t="shared" si="23"/>
        <v>235</v>
      </c>
    </row>
    <row r="395" spans="1:23" ht="17.25" customHeight="1" x14ac:dyDescent="0.25">
      <c r="A395" s="33" t="s">
        <v>2818</v>
      </c>
      <c r="B395" s="34">
        <v>44963</v>
      </c>
      <c r="C395" s="59">
        <v>44964</v>
      </c>
      <c r="D395" s="56" t="s">
        <v>719</v>
      </c>
      <c r="E395" s="35" t="s">
        <v>167</v>
      </c>
      <c r="F395" s="35" t="s">
        <v>1942</v>
      </c>
      <c r="G395" s="40">
        <v>35200000</v>
      </c>
      <c r="H395" s="36">
        <v>45205</v>
      </c>
      <c r="I395" s="37" t="s">
        <v>228</v>
      </c>
      <c r="J395" s="38" t="s">
        <v>1108</v>
      </c>
      <c r="K395" s="39">
        <v>0</v>
      </c>
      <c r="L395" s="57"/>
      <c r="M395" s="58"/>
      <c r="N395" s="52">
        <f t="shared" si="20"/>
        <v>35200000</v>
      </c>
      <c r="O395" s="41">
        <v>0.98</v>
      </c>
      <c r="P395" s="42"/>
      <c r="Q395" s="43"/>
      <c r="R395" s="44"/>
      <c r="T395" s="53">
        <v>45199</v>
      </c>
      <c r="U395" s="54">
        <f t="shared" si="21"/>
        <v>0.98</v>
      </c>
      <c r="V395" s="55">
        <f t="shared" si="22"/>
        <v>241</v>
      </c>
      <c r="W395" s="55">
        <f t="shared" si="23"/>
        <v>235</v>
      </c>
    </row>
    <row r="396" spans="1:23" ht="17.25" customHeight="1" x14ac:dyDescent="0.25">
      <c r="A396" s="33" t="s">
        <v>2819</v>
      </c>
      <c r="B396" s="34">
        <v>44963</v>
      </c>
      <c r="C396" s="59">
        <v>44966</v>
      </c>
      <c r="D396" s="56" t="s">
        <v>719</v>
      </c>
      <c r="E396" s="35" t="s">
        <v>344</v>
      </c>
      <c r="F396" s="35" t="s">
        <v>394</v>
      </c>
      <c r="G396" s="40">
        <v>30591000</v>
      </c>
      <c r="H396" s="36">
        <v>45271</v>
      </c>
      <c r="I396" s="37" t="s">
        <v>228</v>
      </c>
      <c r="J396" s="38" t="s">
        <v>1109</v>
      </c>
      <c r="K396" s="39">
        <v>0</v>
      </c>
      <c r="L396" s="57"/>
      <c r="M396" s="58"/>
      <c r="N396" s="52">
        <f t="shared" ref="N396:N459" si="24">+G396+L396-M396</f>
        <v>30591000</v>
      </c>
      <c r="O396" s="41">
        <v>0.76</v>
      </c>
      <c r="P396" s="42"/>
      <c r="Q396" s="43"/>
      <c r="R396" s="44"/>
      <c r="T396" s="53">
        <v>45199</v>
      </c>
      <c r="U396" s="54">
        <f t="shared" si="21"/>
        <v>0.76</v>
      </c>
      <c r="V396" s="55">
        <f t="shared" si="22"/>
        <v>305</v>
      </c>
      <c r="W396" s="55">
        <f t="shared" si="23"/>
        <v>233</v>
      </c>
    </row>
    <row r="397" spans="1:23" ht="17.25" customHeight="1" x14ac:dyDescent="0.25">
      <c r="A397" s="33" t="s">
        <v>2820</v>
      </c>
      <c r="B397" s="34">
        <v>44963</v>
      </c>
      <c r="C397" s="59">
        <v>44972</v>
      </c>
      <c r="D397" s="56" t="s">
        <v>718</v>
      </c>
      <c r="E397" s="35" t="s">
        <v>1943</v>
      </c>
      <c r="F397" s="35" t="s">
        <v>1944</v>
      </c>
      <c r="G397" s="40">
        <v>53600000</v>
      </c>
      <c r="H397" s="36">
        <v>45213</v>
      </c>
      <c r="I397" s="37" t="s">
        <v>228</v>
      </c>
      <c r="J397" s="38" t="s">
        <v>1110</v>
      </c>
      <c r="K397" s="39">
        <v>0</v>
      </c>
      <c r="L397" s="57"/>
      <c r="M397" s="58"/>
      <c r="N397" s="52">
        <f t="shared" si="24"/>
        <v>53600000</v>
      </c>
      <c r="O397" s="41">
        <v>0.94</v>
      </c>
      <c r="P397" s="42"/>
      <c r="Q397" s="43"/>
      <c r="R397" s="44"/>
      <c r="T397" s="53">
        <v>45199</v>
      </c>
      <c r="U397" s="54">
        <f t="shared" ref="U397:U460" si="25">ROUND(W397/V397,2)</f>
        <v>0.94</v>
      </c>
      <c r="V397" s="55">
        <f t="shared" ref="V397:V460" si="26">+H397-C397</f>
        <v>241</v>
      </c>
      <c r="W397" s="55">
        <f t="shared" ref="W397:W460" si="27">+T397-C397</f>
        <v>227</v>
      </c>
    </row>
    <row r="398" spans="1:23" ht="17.25" customHeight="1" x14ac:dyDescent="0.25">
      <c r="A398" s="33" t="s">
        <v>2821</v>
      </c>
      <c r="B398" s="34">
        <v>44964</v>
      </c>
      <c r="C398" s="59">
        <v>44971</v>
      </c>
      <c r="D398" s="56" t="s">
        <v>718</v>
      </c>
      <c r="E398" s="35" t="s">
        <v>280</v>
      </c>
      <c r="F398" s="35" t="s">
        <v>1945</v>
      </c>
      <c r="G398" s="40">
        <v>47277000</v>
      </c>
      <c r="H398" s="36">
        <v>45243</v>
      </c>
      <c r="I398" s="37" t="s">
        <v>228</v>
      </c>
      <c r="J398" s="38" t="s">
        <v>1111</v>
      </c>
      <c r="K398" s="39">
        <v>0</v>
      </c>
      <c r="L398" s="57"/>
      <c r="M398" s="58"/>
      <c r="N398" s="52">
        <f t="shared" si="24"/>
        <v>47277000</v>
      </c>
      <c r="O398" s="41">
        <v>0.84</v>
      </c>
      <c r="P398" s="42"/>
      <c r="Q398" s="43"/>
      <c r="R398" s="44"/>
      <c r="T398" s="53">
        <v>45199</v>
      </c>
      <c r="U398" s="54">
        <f t="shared" si="25"/>
        <v>0.84</v>
      </c>
      <c r="V398" s="55">
        <f t="shared" si="26"/>
        <v>272</v>
      </c>
      <c r="W398" s="55">
        <f t="shared" si="27"/>
        <v>228</v>
      </c>
    </row>
    <row r="399" spans="1:23" ht="17.25" customHeight="1" x14ac:dyDescent="0.25">
      <c r="A399" s="33" t="s">
        <v>2822</v>
      </c>
      <c r="B399" s="34">
        <v>44964</v>
      </c>
      <c r="C399" s="59">
        <v>44972</v>
      </c>
      <c r="D399" s="56" t="s">
        <v>718</v>
      </c>
      <c r="E399" s="35" t="s">
        <v>514</v>
      </c>
      <c r="F399" s="35" t="s">
        <v>1946</v>
      </c>
      <c r="G399" s="40">
        <v>21012000</v>
      </c>
      <c r="H399" s="36">
        <v>45091</v>
      </c>
      <c r="I399" s="37" t="s">
        <v>228</v>
      </c>
      <c r="J399" s="38" t="s">
        <v>1112</v>
      </c>
      <c r="K399" s="39">
        <v>0</v>
      </c>
      <c r="L399" s="57"/>
      <c r="M399" s="58"/>
      <c r="N399" s="52">
        <f t="shared" si="24"/>
        <v>21012000</v>
      </c>
      <c r="O399" s="41">
        <v>1</v>
      </c>
      <c r="P399" s="42"/>
      <c r="Q399" s="43"/>
      <c r="R399" s="44"/>
      <c r="T399" s="53">
        <v>45199</v>
      </c>
      <c r="U399" s="54">
        <f t="shared" si="25"/>
        <v>1.91</v>
      </c>
      <c r="V399" s="55">
        <f t="shared" si="26"/>
        <v>119</v>
      </c>
      <c r="W399" s="55">
        <f t="shared" si="27"/>
        <v>227</v>
      </c>
    </row>
    <row r="400" spans="1:23" ht="17.25" customHeight="1" x14ac:dyDescent="0.25">
      <c r="A400" s="33" t="s">
        <v>2823</v>
      </c>
      <c r="B400" s="34">
        <v>44965</v>
      </c>
      <c r="C400" s="59">
        <v>44972</v>
      </c>
      <c r="D400" s="56" t="s">
        <v>718</v>
      </c>
      <c r="E400" s="35" t="s">
        <v>238</v>
      </c>
      <c r="F400" s="35" t="s">
        <v>1947</v>
      </c>
      <c r="G400" s="40">
        <v>21012000</v>
      </c>
      <c r="H400" s="36">
        <v>45091</v>
      </c>
      <c r="I400" s="37" t="s">
        <v>228</v>
      </c>
      <c r="J400" s="38" t="s">
        <v>1113</v>
      </c>
      <c r="K400" s="39">
        <v>0</v>
      </c>
      <c r="L400" s="57"/>
      <c r="M400" s="58"/>
      <c r="N400" s="52">
        <f t="shared" si="24"/>
        <v>21012000</v>
      </c>
      <c r="O400" s="41">
        <v>1</v>
      </c>
      <c r="P400" s="42"/>
      <c r="Q400" s="43"/>
      <c r="R400" s="44"/>
      <c r="T400" s="53">
        <v>45199</v>
      </c>
      <c r="U400" s="54">
        <f t="shared" si="25"/>
        <v>1.91</v>
      </c>
      <c r="V400" s="55">
        <f t="shared" si="26"/>
        <v>119</v>
      </c>
      <c r="W400" s="55">
        <f t="shared" si="27"/>
        <v>227</v>
      </c>
    </row>
    <row r="401" spans="1:23" ht="17.25" customHeight="1" x14ac:dyDescent="0.25">
      <c r="A401" s="33" t="s">
        <v>2824</v>
      </c>
      <c r="B401" s="34">
        <v>44964</v>
      </c>
      <c r="C401" s="59">
        <v>44965</v>
      </c>
      <c r="D401" s="56" t="s">
        <v>718</v>
      </c>
      <c r="E401" s="35" t="s">
        <v>443</v>
      </c>
      <c r="F401" s="35" t="s">
        <v>1948</v>
      </c>
      <c r="G401" s="40">
        <v>21012000</v>
      </c>
      <c r="H401" s="36">
        <v>45084</v>
      </c>
      <c r="I401" s="37" t="s">
        <v>228</v>
      </c>
      <c r="J401" s="38" t="s">
        <v>1114</v>
      </c>
      <c r="K401" s="39">
        <v>0</v>
      </c>
      <c r="L401" s="57"/>
      <c r="M401" s="58"/>
      <c r="N401" s="52">
        <f t="shared" si="24"/>
        <v>21012000</v>
      </c>
      <c r="O401" s="41">
        <v>1</v>
      </c>
      <c r="P401" s="42"/>
      <c r="Q401" s="43"/>
      <c r="R401" s="44"/>
      <c r="T401" s="53">
        <v>45199</v>
      </c>
      <c r="U401" s="54">
        <f t="shared" si="25"/>
        <v>1.97</v>
      </c>
      <c r="V401" s="55">
        <f t="shared" si="26"/>
        <v>119</v>
      </c>
      <c r="W401" s="55">
        <f t="shared" si="27"/>
        <v>234</v>
      </c>
    </row>
    <row r="402" spans="1:23" ht="17.25" customHeight="1" x14ac:dyDescent="0.25">
      <c r="A402" s="33" t="s">
        <v>2825</v>
      </c>
      <c r="B402" s="34">
        <v>44963</v>
      </c>
      <c r="C402" s="59">
        <v>44964</v>
      </c>
      <c r="D402" s="56" t="s">
        <v>718</v>
      </c>
      <c r="E402" s="35" t="s">
        <v>1949</v>
      </c>
      <c r="F402" s="35" t="s">
        <v>382</v>
      </c>
      <c r="G402" s="40">
        <v>42800000</v>
      </c>
      <c r="H402" s="36">
        <v>45205</v>
      </c>
      <c r="I402" s="37" t="s">
        <v>228</v>
      </c>
      <c r="J402" s="38" t="s">
        <v>1115</v>
      </c>
      <c r="K402" s="39">
        <v>0</v>
      </c>
      <c r="L402" s="57"/>
      <c r="M402" s="58"/>
      <c r="N402" s="52">
        <f t="shared" si="24"/>
        <v>42800000</v>
      </c>
      <c r="O402" s="41">
        <v>0.98</v>
      </c>
      <c r="P402" s="42"/>
      <c r="Q402" s="43"/>
      <c r="R402" s="44"/>
      <c r="T402" s="53">
        <v>45199</v>
      </c>
      <c r="U402" s="54">
        <f t="shared" si="25"/>
        <v>0.98</v>
      </c>
      <c r="V402" s="55">
        <f t="shared" si="26"/>
        <v>241</v>
      </c>
      <c r="W402" s="55">
        <f t="shared" si="27"/>
        <v>235</v>
      </c>
    </row>
    <row r="403" spans="1:23" ht="17.25" customHeight="1" x14ac:dyDescent="0.25">
      <c r="A403" s="33" t="s">
        <v>2826</v>
      </c>
      <c r="B403" s="34">
        <v>44965</v>
      </c>
      <c r="C403" s="59">
        <v>44972</v>
      </c>
      <c r="D403" s="56" t="s">
        <v>718</v>
      </c>
      <c r="E403" s="35" t="s">
        <v>247</v>
      </c>
      <c r="F403" s="35" t="s">
        <v>92</v>
      </c>
      <c r="G403" s="40">
        <v>71379000</v>
      </c>
      <c r="H403" s="36">
        <v>45305</v>
      </c>
      <c r="I403" s="37" t="s">
        <v>228</v>
      </c>
      <c r="J403" s="38" t="s">
        <v>1116</v>
      </c>
      <c r="K403" s="39">
        <v>0</v>
      </c>
      <c r="L403" s="57"/>
      <c r="M403" s="58"/>
      <c r="N403" s="52">
        <f t="shared" si="24"/>
        <v>71379000</v>
      </c>
      <c r="O403" s="41">
        <v>0.68</v>
      </c>
      <c r="P403" s="42"/>
      <c r="Q403" s="43"/>
      <c r="R403" s="44"/>
      <c r="T403" s="53">
        <v>45199</v>
      </c>
      <c r="U403" s="54">
        <f t="shared" si="25"/>
        <v>0.68</v>
      </c>
      <c r="V403" s="55">
        <f t="shared" si="26"/>
        <v>333</v>
      </c>
      <c r="W403" s="55">
        <f t="shared" si="27"/>
        <v>227</v>
      </c>
    </row>
    <row r="404" spans="1:23" ht="17.25" customHeight="1" x14ac:dyDescent="0.25">
      <c r="A404" s="33" t="s">
        <v>2827</v>
      </c>
      <c r="B404" s="34">
        <v>44964</v>
      </c>
      <c r="C404" s="59">
        <v>44967</v>
      </c>
      <c r="D404" s="56" t="s">
        <v>718</v>
      </c>
      <c r="E404" s="35" t="s">
        <v>309</v>
      </c>
      <c r="F404" s="35" t="s">
        <v>417</v>
      </c>
      <c r="G404" s="40">
        <v>77610500</v>
      </c>
      <c r="H404" s="36">
        <v>45300</v>
      </c>
      <c r="I404" s="37" t="s">
        <v>228</v>
      </c>
      <c r="J404" s="38" t="s">
        <v>1117</v>
      </c>
      <c r="K404" s="39">
        <v>0</v>
      </c>
      <c r="L404" s="57"/>
      <c r="M404" s="58"/>
      <c r="N404" s="52">
        <f t="shared" si="24"/>
        <v>77610500</v>
      </c>
      <c r="O404" s="41">
        <v>0.7</v>
      </c>
      <c r="P404" s="42"/>
      <c r="Q404" s="43"/>
      <c r="R404" s="44"/>
      <c r="T404" s="53">
        <v>45199</v>
      </c>
      <c r="U404" s="54">
        <f t="shared" si="25"/>
        <v>0.7</v>
      </c>
      <c r="V404" s="55">
        <f t="shared" si="26"/>
        <v>333</v>
      </c>
      <c r="W404" s="55">
        <f t="shared" si="27"/>
        <v>232</v>
      </c>
    </row>
    <row r="405" spans="1:23" ht="17.25" customHeight="1" x14ac:dyDescent="0.25">
      <c r="A405" s="33" t="s">
        <v>2828</v>
      </c>
      <c r="B405" s="34">
        <v>44964</v>
      </c>
      <c r="C405" s="59">
        <v>44970</v>
      </c>
      <c r="D405" s="56" t="s">
        <v>718</v>
      </c>
      <c r="E405" s="35" t="s">
        <v>112</v>
      </c>
      <c r="F405" s="35" t="s">
        <v>39</v>
      </c>
      <c r="G405" s="40">
        <v>62881500</v>
      </c>
      <c r="H405" s="36">
        <v>45303</v>
      </c>
      <c r="I405" s="37" t="s">
        <v>228</v>
      </c>
      <c r="J405" s="38" t="s">
        <v>1118</v>
      </c>
      <c r="K405" s="39">
        <v>0</v>
      </c>
      <c r="L405" s="57"/>
      <c r="M405" s="58"/>
      <c r="N405" s="52">
        <f t="shared" si="24"/>
        <v>62881500</v>
      </c>
      <c r="O405" s="41">
        <v>0.69</v>
      </c>
      <c r="P405" s="42"/>
      <c r="Q405" s="43"/>
      <c r="R405" s="44"/>
      <c r="T405" s="53">
        <v>45199</v>
      </c>
      <c r="U405" s="54">
        <f t="shared" si="25"/>
        <v>0.69</v>
      </c>
      <c r="V405" s="55">
        <f t="shared" si="26"/>
        <v>333</v>
      </c>
      <c r="W405" s="55">
        <f t="shared" si="27"/>
        <v>229</v>
      </c>
    </row>
    <row r="406" spans="1:23" ht="17.25" customHeight="1" x14ac:dyDescent="0.25">
      <c r="A406" s="33" t="s">
        <v>2829</v>
      </c>
      <c r="B406" s="34">
        <v>44964</v>
      </c>
      <c r="C406" s="59">
        <v>44967</v>
      </c>
      <c r="D406" s="56" t="s">
        <v>718</v>
      </c>
      <c r="E406" s="35" t="s">
        <v>204</v>
      </c>
      <c r="F406" s="35" t="s">
        <v>1950</v>
      </c>
      <c r="G406" s="40">
        <v>62881500</v>
      </c>
      <c r="H406" s="36">
        <v>45300</v>
      </c>
      <c r="I406" s="37" t="s">
        <v>228</v>
      </c>
      <c r="J406" s="38" t="s">
        <v>1119</v>
      </c>
      <c r="K406" s="39">
        <v>0</v>
      </c>
      <c r="L406" s="57"/>
      <c r="M406" s="58"/>
      <c r="N406" s="52">
        <f t="shared" si="24"/>
        <v>62881500</v>
      </c>
      <c r="O406" s="41">
        <v>0.7</v>
      </c>
      <c r="P406" s="42"/>
      <c r="Q406" s="43"/>
      <c r="R406" s="44"/>
      <c r="T406" s="53">
        <v>45199</v>
      </c>
      <c r="U406" s="54">
        <f t="shared" si="25"/>
        <v>0.7</v>
      </c>
      <c r="V406" s="55">
        <f t="shared" si="26"/>
        <v>333</v>
      </c>
      <c r="W406" s="55">
        <f t="shared" si="27"/>
        <v>232</v>
      </c>
    </row>
    <row r="407" spans="1:23" ht="17.25" customHeight="1" x14ac:dyDescent="0.25">
      <c r="A407" s="33" t="s">
        <v>2830</v>
      </c>
      <c r="B407" s="34">
        <v>44964</v>
      </c>
      <c r="C407" s="59">
        <v>44967</v>
      </c>
      <c r="D407" s="56" t="s">
        <v>718</v>
      </c>
      <c r="E407" s="35" t="s">
        <v>1951</v>
      </c>
      <c r="F407" s="35" t="s">
        <v>39</v>
      </c>
      <c r="G407" s="40">
        <v>62881500</v>
      </c>
      <c r="H407" s="36">
        <v>45300</v>
      </c>
      <c r="I407" s="37" t="s">
        <v>228</v>
      </c>
      <c r="J407" s="38" t="s">
        <v>1120</v>
      </c>
      <c r="K407" s="39">
        <v>0</v>
      </c>
      <c r="L407" s="57"/>
      <c r="M407" s="58"/>
      <c r="N407" s="52">
        <f t="shared" si="24"/>
        <v>62881500</v>
      </c>
      <c r="O407" s="41">
        <v>0.7</v>
      </c>
      <c r="P407" s="42"/>
      <c r="Q407" s="43"/>
      <c r="R407" s="44"/>
      <c r="T407" s="53">
        <v>45199</v>
      </c>
      <c r="U407" s="54">
        <f t="shared" si="25"/>
        <v>0.7</v>
      </c>
      <c r="V407" s="55">
        <f t="shared" si="26"/>
        <v>333</v>
      </c>
      <c r="W407" s="55">
        <f t="shared" si="27"/>
        <v>232</v>
      </c>
    </row>
    <row r="408" spans="1:23" ht="17.25" customHeight="1" x14ac:dyDescent="0.25">
      <c r="A408" s="33" t="s">
        <v>2831</v>
      </c>
      <c r="B408" s="34">
        <v>44964</v>
      </c>
      <c r="C408" s="59">
        <v>44970</v>
      </c>
      <c r="D408" s="56" t="s">
        <v>718</v>
      </c>
      <c r="E408" s="35" t="s">
        <v>216</v>
      </c>
      <c r="F408" s="35" t="s">
        <v>419</v>
      </c>
      <c r="G408" s="40">
        <v>73645000</v>
      </c>
      <c r="H408" s="36">
        <v>45303</v>
      </c>
      <c r="I408" s="37" t="s">
        <v>228</v>
      </c>
      <c r="J408" s="38" t="s">
        <v>1121</v>
      </c>
      <c r="K408" s="39">
        <v>0</v>
      </c>
      <c r="L408" s="57"/>
      <c r="M408" s="58"/>
      <c r="N408" s="52">
        <f t="shared" si="24"/>
        <v>73645000</v>
      </c>
      <c r="O408" s="41">
        <v>0.69</v>
      </c>
      <c r="P408" s="42"/>
      <c r="Q408" s="43"/>
      <c r="R408" s="44"/>
      <c r="T408" s="53">
        <v>45199</v>
      </c>
      <c r="U408" s="54">
        <f t="shared" si="25"/>
        <v>0.69</v>
      </c>
      <c r="V408" s="55">
        <f t="shared" si="26"/>
        <v>333</v>
      </c>
      <c r="W408" s="55">
        <f t="shared" si="27"/>
        <v>229</v>
      </c>
    </row>
    <row r="409" spans="1:23" ht="17.25" customHeight="1" x14ac:dyDescent="0.25">
      <c r="A409" s="33" t="s">
        <v>2832</v>
      </c>
      <c r="B409" s="34">
        <v>44964</v>
      </c>
      <c r="C409" s="59">
        <v>44967</v>
      </c>
      <c r="D409" s="56" t="s">
        <v>719</v>
      </c>
      <c r="E409" s="35" t="s">
        <v>180</v>
      </c>
      <c r="F409" s="35" t="s">
        <v>1952</v>
      </c>
      <c r="G409" s="40">
        <v>37400000</v>
      </c>
      <c r="H409" s="36">
        <v>45300</v>
      </c>
      <c r="I409" s="37" t="s">
        <v>228</v>
      </c>
      <c r="J409" s="38" t="s">
        <v>1122</v>
      </c>
      <c r="K409" s="39">
        <v>0</v>
      </c>
      <c r="L409" s="57"/>
      <c r="M409" s="58"/>
      <c r="N409" s="52">
        <f t="shared" si="24"/>
        <v>37400000</v>
      </c>
      <c r="O409" s="41">
        <v>0.7</v>
      </c>
      <c r="P409" s="42"/>
      <c r="Q409" s="43"/>
      <c r="R409" s="44"/>
      <c r="T409" s="53">
        <v>45199</v>
      </c>
      <c r="U409" s="54">
        <f t="shared" si="25"/>
        <v>0.7</v>
      </c>
      <c r="V409" s="55">
        <f t="shared" si="26"/>
        <v>333</v>
      </c>
      <c r="W409" s="55">
        <f t="shared" si="27"/>
        <v>232</v>
      </c>
    </row>
    <row r="410" spans="1:23" ht="17.25" customHeight="1" x14ac:dyDescent="0.25">
      <c r="A410" s="33" t="s">
        <v>2833</v>
      </c>
      <c r="B410" s="34">
        <v>44965</v>
      </c>
      <c r="C410" s="59">
        <v>44970</v>
      </c>
      <c r="D410" s="56" t="s">
        <v>718</v>
      </c>
      <c r="E410" s="35" t="s">
        <v>1953</v>
      </c>
      <c r="F410" s="35" t="s">
        <v>39</v>
      </c>
      <c r="G410" s="40">
        <v>62881500</v>
      </c>
      <c r="H410" s="36">
        <v>45303</v>
      </c>
      <c r="I410" s="37" t="s">
        <v>228</v>
      </c>
      <c r="J410" s="38" t="s">
        <v>1123</v>
      </c>
      <c r="K410" s="39">
        <v>0</v>
      </c>
      <c r="L410" s="57"/>
      <c r="M410" s="58"/>
      <c r="N410" s="52">
        <f t="shared" si="24"/>
        <v>62881500</v>
      </c>
      <c r="O410" s="41">
        <v>0.69</v>
      </c>
      <c r="P410" s="42"/>
      <c r="Q410" s="43"/>
      <c r="R410" s="44"/>
      <c r="T410" s="53">
        <v>45199</v>
      </c>
      <c r="U410" s="54">
        <f t="shared" si="25"/>
        <v>0.69</v>
      </c>
      <c r="V410" s="55">
        <f t="shared" si="26"/>
        <v>333</v>
      </c>
      <c r="W410" s="55">
        <f t="shared" si="27"/>
        <v>229</v>
      </c>
    </row>
    <row r="411" spans="1:23" ht="17.25" customHeight="1" x14ac:dyDescent="0.25">
      <c r="A411" s="33" t="s">
        <v>2834</v>
      </c>
      <c r="B411" s="34">
        <v>44963</v>
      </c>
      <c r="C411" s="59">
        <v>44965</v>
      </c>
      <c r="D411" s="56" t="s">
        <v>718</v>
      </c>
      <c r="E411" s="35" t="s">
        <v>1954</v>
      </c>
      <c r="F411" s="35" t="s">
        <v>1955</v>
      </c>
      <c r="G411" s="40">
        <v>42800000</v>
      </c>
      <c r="H411" s="36">
        <v>45206</v>
      </c>
      <c r="I411" s="37" t="s">
        <v>228</v>
      </c>
      <c r="J411" s="38" t="s">
        <v>1124</v>
      </c>
      <c r="K411" s="39">
        <v>0</v>
      </c>
      <c r="L411" s="57"/>
      <c r="M411" s="58"/>
      <c r="N411" s="52">
        <f t="shared" si="24"/>
        <v>42800000</v>
      </c>
      <c r="O411" s="41">
        <v>0.97</v>
      </c>
      <c r="P411" s="42"/>
      <c r="Q411" s="43"/>
      <c r="R411" s="44"/>
      <c r="T411" s="53">
        <v>45199</v>
      </c>
      <c r="U411" s="54">
        <f t="shared" si="25"/>
        <v>0.97</v>
      </c>
      <c r="V411" s="55">
        <f t="shared" si="26"/>
        <v>241</v>
      </c>
      <c r="W411" s="55">
        <f t="shared" si="27"/>
        <v>234</v>
      </c>
    </row>
    <row r="412" spans="1:23" ht="17.25" customHeight="1" x14ac:dyDescent="0.25">
      <c r="A412" s="33" t="s">
        <v>2835</v>
      </c>
      <c r="B412" s="34">
        <v>44963</v>
      </c>
      <c r="C412" s="59">
        <v>44965</v>
      </c>
      <c r="D412" s="56" t="s">
        <v>719</v>
      </c>
      <c r="E412" s="35" t="s">
        <v>273</v>
      </c>
      <c r="F412" s="35" t="s">
        <v>1956</v>
      </c>
      <c r="G412" s="40">
        <v>29200000</v>
      </c>
      <c r="H412" s="36">
        <v>45206</v>
      </c>
      <c r="I412" s="37" t="s">
        <v>228</v>
      </c>
      <c r="J412" s="38" t="s">
        <v>1125</v>
      </c>
      <c r="K412" s="39">
        <v>0</v>
      </c>
      <c r="L412" s="57"/>
      <c r="M412" s="58"/>
      <c r="N412" s="52">
        <f t="shared" si="24"/>
        <v>29200000</v>
      </c>
      <c r="O412" s="41">
        <v>0.97</v>
      </c>
      <c r="P412" s="42"/>
      <c r="Q412" s="43"/>
      <c r="R412" s="44"/>
      <c r="T412" s="53">
        <v>45199</v>
      </c>
      <c r="U412" s="54">
        <f t="shared" si="25"/>
        <v>0.97</v>
      </c>
      <c r="V412" s="55">
        <f t="shared" si="26"/>
        <v>241</v>
      </c>
      <c r="W412" s="55">
        <f t="shared" si="27"/>
        <v>234</v>
      </c>
    </row>
    <row r="413" spans="1:23" ht="17.25" customHeight="1" x14ac:dyDescent="0.25">
      <c r="A413" s="33" t="s">
        <v>2836</v>
      </c>
      <c r="B413" s="34">
        <v>44963</v>
      </c>
      <c r="C413" s="59">
        <v>44964</v>
      </c>
      <c r="D413" s="56" t="s">
        <v>718</v>
      </c>
      <c r="E413" s="35" t="s">
        <v>1957</v>
      </c>
      <c r="F413" s="35" t="s">
        <v>1958</v>
      </c>
      <c r="G413" s="40">
        <v>59600000</v>
      </c>
      <c r="H413" s="36">
        <v>45205</v>
      </c>
      <c r="I413" s="37" t="s">
        <v>228</v>
      </c>
      <c r="J413" s="38" t="s">
        <v>1126</v>
      </c>
      <c r="K413" s="39">
        <v>0</v>
      </c>
      <c r="L413" s="57"/>
      <c r="M413" s="58"/>
      <c r="N413" s="52">
        <f t="shared" si="24"/>
        <v>59600000</v>
      </c>
      <c r="O413" s="41">
        <v>0.98</v>
      </c>
      <c r="P413" s="42"/>
      <c r="Q413" s="43"/>
      <c r="R413" s="44"/>
      <c r="T413" s="53">
        <v>45199</v>
      </c>
      <c r="U413" s="54">
        <f t="shared" si="25"/>
        <v>0.98</v>
      </c>
      <c r="V413" s="55">
        <f t="shared" si="26"/>
        <v>241</v>
      </c>
      <c r="W413" s="55">
        <f t="shared" si="27"/>
        <v>235</v>
      </c>
    </row>
    <row r="414" spans="1:23" ht="17.25" customHeight="1" x14ac:dyDescent="0.25">
      <c r="A414" s="33" t="s">
        <v>2837</v>
      </c>
      <c r="B414" s="34">
        <v>44964</v>
      </c>
      <c r="C414" s="59">
        <v>44965</v>
      </c>
      <c r="D414" s="56" t="s">
        <v>718</v>
      </c>
      <c r="E414" s="35" t="s">
        <v>146</v>
      </c>
      <c r="F414" s="35" t="s">
        <v>1959</v>
      </c>
      <c r="G414" s="40">
        <v>59600000</v>
      </c>
      <c r="H414" s="36">
        <v>45206</v>
      </c>
      <c r="I414" s="37" t="s">
        <v>228</v>
      </c>
      <c r="J414" s="38" t="s">
        <v>1127</v>
      </c>
      <c r="K414" s="39">
        <v>0</v>
      </c>
      <c r="L414" s="57"/>
      <c r="M414" s="58"/>
      <c r="N414" s="52">
        <f t="shared" si="24"/>
        <v>59600000</v>
      </c>
      <c r="O414" s="41">
        <v>0.97</v>
      </c>
      <c r="P414" s="42"/>
      <c r="Q414" s="43"/>
      <c r="R414" s="44"/>
      <c r="T414" s="53">
        <v>45199</v>
      </c>
      <c r="U414" s="54">
        <f t="shared" si="25"/>
        <v>0.97</v>
      </c>
      <c r="V414" s="55">
        <f t="shared" si="26"/>
        <v>241</v>
      </c>
      <c r="W414" s="55">
        <f t="shared" si="27"/>
        <v>234</v>
      </c>
    </row>
    <row r="415" spans="1:23" ht="17.25" customHeight="1" x14ac:dyDescent="0.25">
      <c r="A415" s="33" t="s">
        <v>2838</v>
      </c>
      <c r="B415" s="34">
        <v>44963</v>
      </c>
      <c r="C415" s="59">
        <v>44964</v>
      </c>
      <c r="D415" s="56" t="s">
        <v>719</v>
      </c>
      <c r="E415" s="35" t="s">
        <v>83</v>
      </c>
      <c r="F415" s="35" t="s">
        <v>1942</v>
      </c>
      <c r="G415" s="40">
        <v>35200000</v>
      </c>
      <c r="H415" s="36">
        <v>45205</v>
      </c>
      <c r="I415" s="37" t="s">
        <v>228</v>
      </c>
      <c r="J415" s="38" t="s">
        <v>1128</v>
      </c>
      <c r="K415" s="39">
        <v>0</v>
      </c>
      <c r="L415" s="57"/>
      <c r="M415" s="58"/>
      <c r="N415" s="52">
        <f t="shared" si="24"/>
        <v>35200000</v>
      </c>
      <c r="O415" s="41">
        <v>0.98</v>
      </c>
      <c r="P415" s="42"/>
      <c r="Q415" s="43"/>
      <c r="R415" s="44"/>
      <c r="T415" s="53">
        <v>45199</v>
      </c>
      <c r="U415" s="54">
        <f t="shared" si="25"/>
        <v>0.98</v>
      </c>
      <c r="V415" s="55">
        <f t="shared" si="26"/>
        <v>241</v>
      </c>
      <c r="W415" s="55">
        <f t="shared" si="27"/>
        <v>235</v>
      </c>
    </row>
    <row r="416" spans="1:23" ht="17.25" customHeight="1" x14ac:dyDescent="0.25">
      <c r="A416" s="33" t="s">
        <v>2839</v>
      </c>
      <c r="B416" s="34">
        <v>44963</v>
      </c>
      <c r="C416" s="59">
        <v>44965</v>
      </c>
      <c r="D416" s="56" t="s">
        <v>719</v>
      </c>
      <c r="E416" s="35" t="s">
        <v>630</v>
      </c>
      <c r="F416" s="35" t="s">
        <v>1942</v>
      </c>
      <c r="G416" s="40">
        <v>35200000</v>
      </c>
      <c r="H416" s="36">
        <v>45206</v>
      </c>
      <c r="I416" s="37" t="s">
        <v>228</v>
      </c>
      <c r="J416" s="38" t="s">
        <v>1129</v>
      </c>
      <c r="K416" s="39">
        <v>0</v>
      </c>
      <c r="L416" s="57"/>
      <c r="M416" s="58"/>
      <c r="N416" s="52">
        <f t="shared" si="24"/>
        <v>35200000</v>
      </c>
      <c r="O416" s="41">
        <v>0.97</v>
      </c>
      <c r="P416" s="42"/>
      <c r="Q416" s="43"/>
      <c r="R416" s="44"/>
      <c r="T416" s="53">
        <v>45199</v>
      </c>
      <c r="U416" s="54">
        <f t="shared" si="25"/>
        <v>0.97</v>
      </c>
      <c r="V416" s="55">
        <f t="shared" si="26"/>
        <v>241</v>
      </c>
      <c r="W416" s="55">
        <f t="shared" si="27"/>
        <v>234</v>
      </c>
    </row>
    <row r="417" spans="1:23" ht="17.25" customHeight="1" x14ac:dyDescent="0.25">
      <c r="A417" s="33" t="s">
        <v>2840</v>
      </c>
      <c r="B417" s="34">
        <v>44964</v>
      </c>
      <c r="C417" s="59">
        <v>44967</v>
      </c>
      <c r="D417" s="56" t="s">
        <v>718</v>
      </c>
      <c r="E417" s="35" t="s">
        <v>333</v>
      </c>
      <c r="F417" s="35" t="s">
        <v>1960</v>
      </c>
      <c r="G417" s="40">
        <v>64890000</v>
      </c>
      <c r="H417" s="36">
        <v>45239</v>
      </c>
      <c r="I417" s="37" t="s">
        <v>228</v>
      </c>
      <c r="J417" s="38" t="s">
        <v>1130</v>
      </c>
      <c r="K417" s="39">
        <v>0</v>
      </c>
      <c r="L417" s="57"/>
      <c r="M417" s="58"/>
      <c r="N417" s="52">
        <f t="shared" si="24"/>
        <v>64890000</v>
      </c>
      <c r="O417" s="41">
        <v>0.85</v>
      </c>
      <c r="P417" s="42"/>
      <c r="Q417" s="43"/>
      <c r="R417" s="44"/>
      <c r="T417" s="53">
        <v>45199</v>
      </c>
      <c r="U417" s="54">
        <f t="shared" si="25"/>
        <v>0.85</v>
      </c>
      <c r="V417" s="55">
        <f t="shared" si="26"/>
        <v>272</v>
      </c>
      <c r="W417" s="55">
        <f t="shared" si="27"/>
        <v>232</v>
      </c>
    </row>
    <row r="418" spans="1:23" ht="17.25" customHeight="1" x14ac:dyDescent="0.25">
      <c r="A418" s="33" t="s">
        <v>2841</v>
      </c>
      <c r="B418" s="34">
        <v>44964</v>
      </c>
      <c r="C418" s="59">
        <v>44965</v>
      </c>
      <c r="D418" s="56" t="s">
        <v>718</v>
      </c>
      <c r="E418" s="35" t="s">
        <v>464</v>
      </c>
      <c r="F418" s="35" t="s">
        <v>424</v>
      </c>
      <c r="G418" s="40">
        <v>44800000</v>
      </c>
      <c r="H418" s="36">
        <v>45213</v>
      </c>
      <c r="I418" s="37" t="s">
        <v>228</v>
      </c>
      <c r="J418" s="38" t="s">
        <v>1131</v>
      </c>
      <c r="K418" s="39">
        <v>0</v>
      </c>
      <c r="L418" s="57"/>
      <c r="M418" s="58"/>
      <c r="N418" s="52">
        <f t="shared" si="24"/>
        <v>44800000</v>
      </c>
      <c r="O418" s="41">
        <v>0.94</v>
      </c>
      <c r="P418" s="42"/>
      <c r="Q418" s="43"/>
      <c r="R418" s="44"/>
      <c r="T418" s="53">
        <v>45199</v>
      </c>
      <c r="U418" s="54">
        <f t="shared" si="25"/>
        <v>0.94</v>
      </c>
      <c r="V418" s="55">
        <f t="shared" si="26"/>
        <v>248</v>
      </c>
      <c r="W418" s="55">
        <f t="shared" si="27"/>
        <v>234</v>
      </c>
    </row>
    <row r="419" spans="1:23" ht="17.25" customHeight="1" x14ac:dyDescent="0.25">
      <c r="A419" s="33" t="s">
        <v>2842</v>
      </c>
      <c r="B419" s="34">
        <v>44965</v>
      </c>
      <c r="C419" s="59">
        <v>44970</v>
      </c>
      <c r="D419" s="56" t="s">
        <v>719</v>
      </c>
      <c r="E419" s="35" t="s">
        <v>531</v>
      </c>
      <c r="F419" s="35" t="s">
        <v>1961</v>
      </c>
      <c r="G419" s="40">
        <v>42000000</v>
      </c>
      <c r="H419" s="36">
        <v>45009</v>
      </c>
      <c r="I419" s="37" t="s">
        <v>228</v>
      </c>
      <c r="J419" s="38" t="s">
        <v>1132</v>
      </c>
      <c r="K419" s="39">
        <v>0</v>
      </c>
      <c r="L419" s="57"/>
      <c r="M419" s="58">
        <v>36400000</v>
      </c>
      <c r="N419" s="52">
        <f t="shared" si="24"/>
        <v>5600000</v>
      </c>
      <c r="O419" s="41">
        <v>1</v>
      </c>
      <c r="P419" s="42"/>
      <c r="Q419" s="43"/>
      <c r="R419" s="44"/>
      <c r="T419" s="53">
        <v>45199</v>
      </c>
      <c r="U419" s="54">
        <f t="shared" si="25"/>
        <v>5.87</v>
      </c>
      <c r="V419" s="55">
        <f t="shared" si="26"/>
        <v>39</v>
      </c>
      <c r="W419" s="55">
        <f t="shared" si="27"/>
        <v>229</v>
      </c>
    </row>
    <row r="420" spans="1:23" ht="17.25" customHeight="1" x14ac:dyDescent="0.25">
      <c r="A420" s="33" t="s">
        <v>2843</v>
      </c>
      <c r="B420" s="34">
        <v>44966</v>
      </c>
      <c r="C420" s="59">
        <v>44973</v>
      </c>
      <c r="D420" s="56" t="s">
        <v>718</v>
      </c>
      <c r="E420" s="35" t="s">
        <v>661</v>
      </c>
      <c r="F420" s="35" t="s">
        <v>1962</v>
      </c>
      <c r="G420" s="40">
        <v>120510000</v>
      </c>
      <c r="H420" s="36">
        <v>45245</v>
      </c>
      <c r="I420" s="37" t="s">
        <v>228</v>
      </c>
      <c r="J420" s="38" t="s">
        <v>1133</v>
      </c>
      <c r="K420" s="39">
        <v>0</v>
      </c>
      <c r="L420" s="57"/>
      <c r="M420" s="58"/>
      <c r="N420" s="52">
        <f t="shared" si="24"/>
        <v>120510000</v>
      </c>
      <c r="O420" s="41">
        <v>0.83</v>
      </c>
      <c r="P420" s="42"/>
      <c r="Q420" s="43"/>
      <c r="R420" s="44"/>
      <c r="T420" s="53">
        <v>45199</v>
      </c>
      <c r="U420" s="54">
        <f t="shared" si="25"/>
        <v>0.83</v>
      </c>
      <c r="V420" s="55">
        <f t="shared" si="26"/>
        <v>272</v>
      </c>
      <c r="W420" s="55">
        <f t="shared" si="27"/>
        <v>226</v>
      </c>
    </row>
    <row r="421" spans="1:23" ht="17.25" customHeight="1" x14ac:dyDescent="0.25">
      <c r="A421" s="33" t="s">
        <v>2844</v>
      </c>
      <c r="B421" s="34">
        <v>44965</v>
      </c>
      <c r="C421" s="59">
        <v>44971</v>
      </c>
      <c r="D421" s="56" t="s">
        <v>718</v>
      </c>
      <c r="E421" s="35" t="s">
        <v>367</v>
      </c>
      <c r="F421" s="35" t="s">
        <v>1963</v>
      </c>
      <c r="G421" s="40">
        <v>29912000</v>
      </c>
      <c r="H421" s="36">
        <v>45090</v>
      </c>
      <c r="I421" s="37" t="s">
        <v>228</v>
      </c>
      <c r="J421" s="38" t="s">
        <v>1134</v>
      </c>
      <c r="K421" s="39">
        <v>0</v>
      </c>
      <c r="L421" s="57"/>
      <c r="M421" s="58"/>
      <c r="N421" s="52">
        <f t="shared" si="24"/>
        <v>29912000</v>
      </c>
      <c r="O421" s="41">
        <v>1</v>
      </c>
      <c r="P421" s="42"/>
      <c r="Q421" s="43"/>
      <c r="R421" s="44"/>
      <c r="T421" s="53">
        <v>45199</v>
      </c>
      <c r="U421" s="54">
        <f t="shared" si="25"/>
        <v>1.92</v>
      </c>
      <c r="V421" s="55">
        <f t="shared" si="26"/>
        <v>119</v>
      </c>
      <c r="W421" s="55">
        <f t="shared" si="27"/>
        <v>228</v>
      </c>
    </row>
    <row r="422" spans="1:23" ht="17.25" customHeight="1" x14ac:dyDescent="0.25">
      <c r="A422" s="33" t="s">
        <v>2845</v>
      </c>
      <c r="B422" s="34">
        <v>44965</v>
      </c>
      <c r="C422" s="59">
        <v>44971</v>
      </c>
      <c r="D422" s="56" t="s">
        <v>718</v>
      </c>
      <c r="E422" s="35" t="s">
        <v>475</v>
      </c>
      <c r="F422" s="35" t="s">
        <v>1964</v>
      </c>
      <c r="G422" s="40">
        <v>21012000</v>
      </c>
      <c r="H422" s="36">
        <v>45090</v>
      </c>
      <c r="I422" s="37" t="s">
        <v>228</v>
      </c>
      <c r="J422" s="38" t="s">
        <v>1135</v>
      </c>
      <c r="K422" s="39">
        <v>0</v>
      </c>
      <c r="L422" s="57"/>
      <c r="M422" s="58"/>
      <c r="N422" s="52">
        <f t="shared" si="24"/>
        <v>21012000</v>
      </c>
      <c r="O422" s="41">
        <v>1</v>
      </c>
      <c r="P422" s="42"/>
      <c r="Q422" s="43"/>
      <c r="R422" s="44"/>
      <c r="T422" s="53">
        <v>45199</v>
      </c>
      <c r="U422" s="54">
        <f t="shared" si="25"/>
        <v>1.92</v>
      </c>
      <c r="V422" s="55">
        <f t="shared" si="26"/>
        <v>119</v>
      </c>
      <c r="W422" s="55">
        <f t="shared" si="27"/>
        <v>228</v>
      </c>
    </row>
    <row r="423" spans="1:23" ht="17.25" customHeight="1" x14ac:dyDescent="0.25">
      <c r="A423" s="33" t="s">
        <v>2846</v>
      </c>
      <c r="B423" s="34">
        <v>44965</v>
      </c>
      <c r="C423" s="59">
        <v>44972</v>
      </c>
      <c r="D423" s="56" t="s">
        <v>718</v>
      </c>
      <c r="E423" s="35" t="s">
        <v>322</v>
      </c>
      <c r="F423" s="35" t="s">
        <v>1965</v>
      </c>
      <c r="G423" s="40">
        <v>64470000</v>
      </c>
      <c r="H423" s="36">
        <v>45289</v>
      </c>
      <c r="I423" s="37" t="s">
        <v>228</v>
      </c>
      <c r="J423" s="38" t="s">
        <v>1136</v>
      </c>
      <c r="K423" s="39">
        <v>0</v>
      </c>
      <c r="L423" s="57"/>
      <c r="M423" s="58"/>
      <c r="N423" s="52">
        <f t="shared" si="24"/>
        <v>64470000</v>
      </c>
      <c r="O423" s="41">
        <v>0.72</v>
      </c>
      <c r="P423" s="42"/>
      <c r="Q423" s="43"/>
      <c r="R423" s="44"/>
      <c r="T423" s="53">
        <v>45199</v>
      </c>
      <c r="U423" s="54">
        <f t="shared" si="25"/>
        <v>0.72</v>
      </c>
      <c r="V423" s="55">
        <f t="shared" si="26"/>
        <v>317</v>
      </c>
      <c r="W423" s="55">
        <f t="shared" si="27"/>
        <v>227</v>
      </c>
    </row>
    <row r="424" spans="1:23" ht="17.25" customHeight="1" x14ac:dyDescent="0.25">
      <c r="A424" s="33" t="s">
        <v>2847</v>
      </c>
      <c r="B424" s="34">
        <v>44965</v>
      </c>
      <c r="C424" s="59">
        <v>44972</v>
      </c>
      <c r="D424" s="56" t="s">
        <v>718</v>
      </c>
      <c r="E424" s="35" t="s">
        <v>690</v>
      </c>
      <c r="F424" s="35" t="s">
        <v>1966</v>
      </c>
      <c r="G424" s="40">
        <v>47277000</v>
      </c>
      <c r="H424" s="36">
        <v>45244</v>
      </c>
      <c r="I424" s="37" t="s">
        <v>228</v>
      </c>
      <c r="J424" s="38" t="s">
        <v>1137</v>
      </c>
      <c r="K424" s="39">
        <v>0</v>
      </c>
      <c r="L424" s="57"/>
      <c r="M424" s="58"/>
      <c r="N424" s="52">
        <f t="shared" si="24"/>
        <v>47277000</v>
      </c>
      <c r="O424" s="41">
        <v>0.83</v>
      </c>
      <c r="P424" s="42"/>
      <c r="Q424" s="43"/>
      <c r="R424" s="44"/>
      <c r="T424" s="53">
        <v>45199</v>
      </c>
      <c r="U424" s="54">
        <f t="shared" si="25"/>
        <v>0.83</v>
      </c>
      <c r="V424" s="55">
        <f t="shared" si="26"/>
        <v>272</v>
      </c>
      <c r="W424" s="55">
        <f t="shared" si="27"/>
        <v>227</v>
      </c>
    </row>
    <row r="425" spans="1:23" ht="17.25" customHeight="1" x14ac:dyDescent="0.25">
      <c r="A425" s="33" t="s">
        <v>2848</v>
      </c>
      <c r="B425" s="34">
        <v>44965</v>
      </c>
      <c r="C425" s="59">
        <v>44971</v>
      </c>
      <c r="D425" s="56" t="s">
        <v>718</v>
      </c>
      <c r="E425" s="35" t="s">
        <v>209</v>
      </c>
      <c r="F425" s="35" t="s">
        <v>1967</v>
      </c>
      <c r="G425" s="40">
        <v>29912000</v>
      </c>
      <c r="H425" s="36">
        <v>45090</v>
      </c>
      <c r="I425" s="37" t="s">
        <v>228</v>
      </c>
      <c r="J425" s="38" t="s">
        <v>1138</v>
      </c>
      <c r="K425" s="39">
        <v>0</v>
      </c>
      <c r="L425" s="57"/>
      <c r="M425" s="58"/>
      <c r="N425" s="52">
        <f t="shared" si="24"/>
        <v>29912000</v>
      </c>
      <c r="O425" s="41">
        <v>1</v>
      </c>
      <c r="P425" s="42"/>
      <c r="Q425" s="43"/>
      <c r="R425" s="44"/>
      <c r="T425" s="53">
        <v>45199</v>
      </c>
      <c r="U425" s="54">
        <f t="shared" si="25"/>
        <v>1.92</v>
      </c>
      <c r="V425" s="55">
        <f t="shared" si="26"/>
        <v>119</v>
      </c>
      <c r="W425" s="55">
        <f t="shared" si="27"/>
        <v>228</v>
      </c>
    </row>
    <row r="426" spans="1:23" ht="17.25" customHeight="1" x14ac:dyDescent="0.25">
      <c r="A426" s="33" t="s">
        <v>2849</v>
      </c>
      <c r="B426" s="34">
        <v>44967</v>
      </c>
      <c r="C426" s="59">
        <v>44974</v>
      </c>
      <c r="D426" s="56" t="s">
        <v>718</v>
      </c>
      <c r="E426" s="35" t="s">
        <v>63</v>
      </c>
      <c r="F426" s="35" t="s">
        <v>1968</v>
      </c>
      <c r="G426" s="40">
        <v>55620000</v>
      </c>
      <c r="H426" s="36">
        <v>45246</v>
      </c>
      <c r="I426" s="37" t="s">
        <v>228</v>
      </c>
      <c r="J426" s="38" t="s">
        <v>1139</v>
      </c>
      <c r="K426" s="39">
        <v>0</v>
      </c>
      <c r="L426" s="57"/>
      <c r="M426" s="58"/>
      <c r="N426" s="52">
        <f t="shared" si="24"/>
        <v>55620000</v>
      </c>
      <c r="O426" s="41">
        <v>0.83</v>
      </c>
      <c r="P426" s="42"/>
      <c r="Q426" s="43"/>
      <c r="R426" s="44"/>
      <c r="T426" s="53">
        <v>45199</v>
      </c>
      <c r="U426" s="54">
        <f t="shared" si="25"/>
        <v>0.83</v>
      </c>
      <c r="V426" s="55">
        <f t="shared" si="26"/>
        <v>272</v>
      </c>
      <c r="W426" s="55">
        <f t="shared" si="27"/>
        <v>225</v>
      </c>
    </row>
    <row r="427" spans="1:23" ht="17.25" customHeight="1" x14ac:dyDescent="0.25">
      <c r="A427" s="33" t="s">
        <v>2850</v>
      </c>
      <c r="B427" s="34">
        <v>44964</v>
      </c>
      <c r="C427" s="59">
        <v>44966</v>
      </c>
      <c r="D427" s="56" t="s">
        <v>718</v>
      </c>
      <c r="E427" s="35" t="s">
        <v>501</v>
      </c>
      <c r="F427" s="35" t="s">
        <v>1969</v>
      </c>
      <c r="G427" s="40">
        <v>55620000</v>
      </c>
      <c r="H427" s="36">
        <v>45238</v>
      </c>
      <c r="I427" s="37" t="s">
        <v>228</v>
      </c>
      <c r="J427" s="38" t="s">
        <v>1140</v>
      </c>
      <c r="K427" s="39">
        <v>0</v>
      </c>
      <c r="L427" s="57"/>
      <c r="M427" s="58"/>
      <c r="N427" s="52">
        <f t="shared" si="24"/>
        <v>55620000</v>
      </c>
      <c r="O427" s="41">
        <v>0.86</v>
      </c>
      <c r="P427" s="42"/>
      <c r="Q427" s="43"/>
      <c r="R427" s="44"/>
      <c r="T427" s="53">
        <v>45199</v>
      </c>
      <c r="U427" s="54">
        <f t="shared" si="25"/>
        <v>0.86</v>
      </c>
      <c r="V427" s="55">
        <f t="shared" si="26"/>
        <v>272</v>
      </c>
      <c r="W427" s="55">
        <f t="shared" si="27"/>
        <v>233</v>
      </c>
    </row>
    <row r="428" spans="1:23" ht="17.25" customHeight="1" x14ac:dyDescent="0.25">
      <c r="A428" s="33" t="s">
        <v>2851</v>
      </c>
      <c r="B428" s="34">
        <v>44970</v>
      </c>
      <c r="C428" s="59">
        <v>44972</v>
      </c>
      <c r="D428" s="56" t="s">
        <v>718</v>
      </c>
      <c r="E428" s="35" t="s">
        <v>1970</v>
      </c>
      <c r="F428" s="35" t="s">
        <v>1971</v>
      </c>
      <c r="G428" s="40">
        <v>63495000</v>
      </c>
      <c r="H428" s="36">
        <v>45244</v>
      </c>
      <c r="I428" s="37" t="s">
        <v>228</v>
      </c>
      <c r="J428" s="38" t="s">
        <v>1141</v>
      </c>
      <c r="K428" s="39">
        <v>0</v>
      </c>
      <c r="L428" s="57"/>
      <c r="M428" s="58"/>
      <c r="N428" s="52">
        <f t="shared" si="24"/>
        <v>63495000</v>
      </c>
      <c r="O428" s="41">
        <v>0.83</v>
      </c>
      <c r="P428" s="42"/>
      <c r="Q428" s="43"/>
      <c r="R428" s="44"/>
      <c r="T428" s="53">
        <v>45199</v>
      </c>
      <c r="U428" s="54">
        <f t="shared" si="25"/>
        <v>0.83</v>
      </c>
      <c r="V428" s="55">
        <f t="shared" si="26"/>
        <v>272</v>
      </c>
      <c r="W428" s="55">
        <f t="shared" si="27"/>
        <v>227</v>
      </c>
    </row>
    <row r="429" spans="1:23" ht="17.25" customHeight="1" x14ac:dyDescent="0.25">
      <c r="A429" s="33" t="s">
        <v>2852</v>
      </c>
      <c r="B429" s="34">
        <v>44967</v>
      </c>
      <c r="C429" s="59">
        <v>44972</v>
      </c>
      <c r="D429" s="56" t="s">
        <v>718</v>
      </c>
      <c r="E429" s="35" t="s">
        <v>606</v>
      </c>
      <c r="F429" s="35" t="s">
        <v>1972</v>
      </c>
      <c r="G429" s="40">
        <v>55620000</v>
      </c>
      <c r="H429" s="36">
        <v>45244</v>
      </c>
      <c r="I429" s="37" t="s">
        <v>228</v>
      </c>
      <c r="J429" s="38" t="s">
        <v>1142</v>
      </c>
      <c r="K429" s="39">
        <v>0</v>
      </c>
      <c r="L429" s="57"/>
      <c r="M429" s="58"/>
      <c r="N429" s="52">
        <f t="shared" si="24"/>
        <v>55620000</v>
      </c>
      <c r="O429" s="41">
        <v>0.83</v>
      </c>
      <c r="P429" s="42"/>
      <c r="Q429" s="43"/>
      <c r="R429" s="44"/>
      <c r="T429" s="53">
        <v>45199</v>
      </c>
      <c r="U429" s="54">
        <f t="shared" si="25"/>
        <v>0.83</v>
      </c>
      <c r="V429" s="55">
        <f t="shared" si="26"/>
        <v>272</v>
      </c>
      <c r="W429" s="55">
        <f t="shared" si="27"/>
        <v>227</v>
      </c>
    </row>
    <row r="430" spans="1:23" ht="17.25" customHeight="1" x14ac:dyDescent="0.25">
      <c r="A430" s="33" t="s">
        <v>2853</v>
      </c>
      <c r="B430" s="34">
        <v>44965</v>
      </c>
      <c r="C430" s="59">
        <v>44971</v>
      </c>
      <c r="D430" s="56" t="s">
        <v>719</v>
      </c>
      <c r="E430" s="35" t="s">
        <v>587</v>
      </c>
      <c r="F430" s="35" t="s">
        <v>1973</v>
      </c>
      <c r="G430" s="40">
        <v>43740000</v>
      </c>
      <c r="H430" s="36">
        <v>45243</v>
      </c>
      <c r="I430" s="37" t="s">
        <v>228</v>
      </c>
      <c r="J430" s="38" t="s">
        <v>1143</v>
      </c>
      <c r="K430" s="39">
        <v>0</v>
      </c>
      <c r="L430" s="57"/>
      <c r="M430" s="58"/>
      <c r="N430" s="52">
        <f t="shared" si="24"/>
        <v>43740000</v>
      </c>
      <c r="O430" s="41">
        <v>0.84</v>
      </c>
      <c r="P430" s="42"/>
      <c r="Q430" s="43"/>
      <c r="R430" s="44"/>
      <c r="T430" s="53">
        <v>45199</v>
      </c>
      <c r="U430" s="54">
        <f t="shared" si="25"/>
        <v>0.84</v>
      </c>
      <c r="V430" s="55">
        <f t="shared" si="26"/>
        <v>272</v>
      </c>
      <c r="W430" s="55">
        <f t="shared" si="27"/>
        <v>228</v>
      </c>
    </row>
    <row r="431" spans="1:23" ht="17.25" customHeight="1" x14ac:dyDescent="0.25">
      <c r="A431" s="33" t="s">
        <v>2854</v>
      </c>
      <c r="B431" s="34">
        <v>44965</v>
      </c>
      <c r="C431" s="59">
        <v>44967</v>
      </c>
      <c r="D431" s="56" t="s">
        <v>718</v>
      </c>
      <c r="E431" s="35" t="s">
        <v>1974</v>
      </c>
      <c r="F431" s="35" t="s">
        <v>377</v>
      </c>
      <c r="G431" s="40">
        <v>67500000</v>
      </c>
      <c r="H431" s="36">
        <v>45239</v>
      </c>
      <c r="I431" s="37" t="s">
        <v>228</v>
      </c>
      <c r="J431" s="38" t="s">
        <v>1144</v>
      </c>
      <c r="K431" s="39">
        <v>0</v>
      </c>
      <c r="L431" s="57"/>
      <c r="M431" s="58"/>
      <c r="N431" s="52">
        <f t="shared" si="24"/>
        <v>67500000</v>
      </c>
      <c r="O431" s="41">
        <v>0.85</v>
      </c>
      <c r="P431" s="42"/>
      <c r="Q431" s="43"/>
      <c r="R431" s="44"/>
      <c r="T431" s="53">
        <v>45199</v>
      </c>
      <c r="U431" s="54">
        <f t="shared" si="25"/>
        <v>0.85</v>
      </c>
      <c r="V431" s="55">
        <f t="shared" si="26"/>
        <v>272</v>
      </c>
      <c r="W431" s="55">
        <f t="shared" si="27"/>
        <v>232</v>
      </c>
    </row>
    <row r="432" spans="1:23" ht="17.25" customHeight="1" x14ac:dyDescent="0.25">
      <c r="A432" s="33" t="s">
        <v>2855</v>
      </c>
      <c r="B432" s="34">
        <v>44970</v>
      </c>
      <c r="C432" s="59">
        <v>44972</v>
      </c>
      <c r="D432" s="56" t="s">
        <v>718</v>
      </c>
      <c r="E432" s="35" t="s">
        <v>510</v>
      </c>
      <c r="F432" s="35" t="s">
        <v>1975</v>
      </c>
      <c r="G432" s="40">
        <v>76482000</v>
      </c>
      <c r="H432" s="36">
        <v>45244</v>
      </c>
      <c r="I432" s="37" t="s">
        <v>228</v>
      </c>
      <c r="J432" s="38" t="s">
        <v>1145</v>
      </c>
      <c r="K432" s="39">
        <v>0</v>
      </c>
      <c r="L432" s="57"/>
      <c r="M432" s="58"/>
      <c r="N432" s="52">
        <f t="shared" si="24"/>
        <v>76482000</v>
      </c>
      <c r="O432" s="41">
        <v>0.83</v>
      </c>
      <c r="P432" s="42"/>
      <c r="Q432" s="43"/>
      <c r="R432" s="44"/>
      <c r="T432" s="53">
        <v>45199</v>
      </c>
      <c r="U432" s="54">
        <f t="shared" si="25"/>
        <v>0.83</v>
      </c>
      <c r="V432" s="55">
        <f t="shared" si="26"/>
        <v>272</v>
      </c>
      <c r="W432" s="55">
        <f t="shared" si="27"/>
        <v>227</v>
      </c>
    </row>
    <row r="433" spans="1:23" ht="17.25" customHeight="1" x14ac:dyDescent="0.25">
      <c r="A433" s="33" t="s">
        <v>2856</v>
      </c>
      <c r="B433" s="34">
        <v>44965</v>
      </c>
      <c r="C433" s="59">
        <v>44971</v>
      </c>
      <c r="D433" s="56" t="s">
        <v>718</v>
      </c>
      <c r="E433" s="35" t="s">
        <v>217</v>
      </c>
      <c r="F433" s="35" t="s">
        <v>1976</v>
      </c>
      <c r="G433" s="40">
        <v>63495000</v>
      </c>
      <c r="H433" s="36">
        <v>45243</v>
      </c>
      <c r="I433" s="37" t="s">
        <v>228</v>
      </c>
      <c r="J433" s="38" t="s">
        <v>1146</v>
      </c>
      <c r="K433" s="39">
        <v>0</v>
      </c>
      <c r="L433" s="57"/>
      <c r="M433" s="58"/>
      <c r="N433" s="52">
        <f t="shared" si="24"/>
        <v>63495000</v>
      </c>
      <c r="O433" s="41">
        <v>0.84</v>
      </c>
      <c r="P433" s="42"/>
      <c r="Q433" s="43"/>
      <c r="R433" s="44"/>
      <c r="T433" s="53">
        <v>45199</v>
      </c>
      <c r="U433" s="54">
        <f t="shared" si="25"/>
        <v>0.84</v>
      </c>
      <c r="V433" s="55">
        <f t="shared" si="26"/>
        <v>272</v>
      </c>
      <c r="W433" s="55">
        <f t="shared" si="27"/>
        <v>228</v>
      </c>
    </row>
    <row r="434" spans="1:23" ht="17.25" customHeight="1" x14ac:dyDescent="0.25">
      <c r="A434" s="33" t="s">
        <v>2857</v>
      </c>
      <c r="B434" s="34">
        <v>44965</v>
      </c>
      <c r="C434" s="59">
        <v>44967</v>
      </c>
      <c r="D434" s="56" t="s">
        <v>718</v>
      </c>
      <c r="E434" s="35" t="s">
        <v>541</v>
      </c>
      <c r="F434" s="35" t="s">
        <v>1977</v>
      </c>
      <c r="G434" s="40">
        <v>58500000</v>
      </c>
      <c r="H434" s="36">
        <v>45239</v>
      </c>
      <c r="I434" s="37" t="s">
        <v>228</v>
      </c>
      <c r="J434" s="38" t="s">
        <v>1147</v>
      </c>
      <c r="K434" s="39">
        <v>0</v>
      </c>
      <c r="L434" s="57"/>
      <c r="M434" s="58"/>
      <c r="N434" s="52">
        <f t="shared" si="24"/>
        <v>58500000</v>
      </c>
      <c r="O434" s="41">
        <v>0.85</v>
      </c>
      <c r="P434" s="42"/>
      <c r="Q434" s="43"/>
      <c r="R434" s="44"/>
      <c r="T434" s="53">
        <v>45199</v>
      </c>
      <c r="U434" s="54">
        <f t="shared" si="25"/>
        <v>0.85</v>
      </c>
      <c r="V434" s="55">
        <f t="shared" si="26"/>
        <v>272</v>
      </c>
      <c r="W434" s="55">
        <f t="shared" si="27"/>
        <v>232</v>
      </c>
    </row>
    <row r="435" spans="1:23" ht="17.25" customHeight="1" x14ac:dyDescent="0.25">
      <c r="A435" s="33" t="s">
        <v>2858</v>
      </c>
      <c r="B435" s="34">
        <v>44971</v>
      </c>
      <c r="C435" s="59">
        <v>44972</v>
      </c>
      <c r="D435" s="56" t="s">
        <v>718</v>
      </c>
      <c r="E435" s="35" t="s">
        <v>1978</v>
      </c>
      <c r="F435" s="35" t="s">
        <v>1979</v>
      </c>
      <c r="G435" s="40">
        <v>54693000</v>
      </c>
      <c r="H435" s="36">
        <v>45244</v>
      </c>
      <c r="I435" s="37" t="s">
        <v>228</v>
      </c>
      <c r="J435" s="38" t="s">
        <v>1148</v>
      </c>
      <c r="K435" s="39">
        <v>0</v>
      </c>
      <c r="L435" s="57"/>
      <c r="M435" s="58"/>
      <c r="N435" s="52">
        <f t="shared" si="24"/>
        <v>54693000</v>
      </c>
      <c r="O435" s="41">
        <v>0.83</v>
      </c>
      <c r="P435" s="42"/>
      <c r="Q435" s="43"/>
      <c r="R435" s="44"/>
      <c r="T435" s="53">
        <v>45199</v>
      </c>
      <c r="U435" s="54">
        <f t="shared" si="25"/>
        <v>0.83</v>
      </c>
      <c r="V435" s="55">
        <f t="shared" si="26"/>
        <v>272</v>
      </c>
      <c r="W435" s="55">
        <f t="shared" si="27"/>
        <v>227</v>
      </c>
    </row>
    <row r="436" spans="1:23" ht="17.25" customHeight="1" x14ac:dyDescent="0.25">
      <c r="A436" s="33" t="s">
        <v>2859</v>
      </c>
      <c r="B436" s="34">
        <v>44965</v>
      </c>
      <c r="C436" s="59">
        <v>44967</v>
      </c>
      <c r="D436" s="56" t="s">
        <v>718</v>
      </c>
      <c r="E436" s="35" t="s">
        <v>1980</v>
      </c>
      <c r="F436" s="35" t="s">
        <v>1981</v>
      </c>
      <c r="G436" s="40">
        <v>49851000</v>
      </c>
      <c r="H436" s="36">
        <v>45239</v>
      </c>
      <c r="I436" s="37" t="s">
        <v>228</v>
      </c>
      <c r="J436" s="38" t="s">
        <v>1149</v>
      </c>
      <c r="K436" s="39">
        <v>0</v>
      </c>
      <c r="L436" s="57"/>
      <c r="M436" s="58"/>
      <c r="N436" s="52">
        <f t="shared" si="24"/>
        <v>49851000</v>
      </c>
      <c r="O436" s="41">
        <v>0.85</v>
      </c>
      <c r="P436" s="42"/>
      <c r="Q436" s="43"/>
      <c r="R436" s="44"/>
      <c r="T436" s="53">
        <v>45199</v>
      </c>
      <c r="U436" s="54">
        <f t="shared" si="25"/>
        <v>0.85</v>
      </c>
      <c r="V436" s="55">
        <f t="shared" si="26"/>
        <v>272</v>
      </c>
      <c r="W436" s="55">
        <f t="shared" si="27"/>
        <v>232</v>
      </c>
    </row>
    <row r="437" spans="1:23" ht="17.25" customHeight="1" x14ac:dyDescent="0.25">
      <c r="A437" s="33" t="s">
        <v>2860</v>
      </c>
      <c r="B437" s="34">
        <v>44965</v>
      </c>
      <c r="C437" s="59">
        <v>44966</v>
      </c>
      <c r="D437" s="56" t="s">
        <v>718</v>
      </c>
      <c r="E437" s="35" t="s">
        <v>13</v>
      </c>
      <c r="F437" s="35" t="s">
        <v>1686</v>
      </c>
      <c r="G437" s="40">
        <v>64890000</v>
      </c>
      <c r="H437" s="36">
        <v>45238</v>
      </c>
      <c r="I437" s="37" t="s">
        <v>228</v>
      </c>
      <c r="J437" s="38" t="s">
        <v>1150</v>
      </c>
      <c r="K437" s="39">
        <v>0</v>
      </c>
      <c r="L437" s="57"/>
      <c r="M437" s="58"/>
      <c r="N437" s="52">
        <f t="shared" si="24"/>
        <v>64890000</v>
      </c>
      <c r="O437" s="41">
        <v>0.86</v>
      </c>
      <c r="P437" s="42"/>
      <c r="Q437" s="43"/>
      <c r="R437" s="44"/>
      <c r="T437" s="53">
        <v>45199</v>
      </c>
      <c r="U437" s="54">
        <f t="shared" si="25"/>
        <v>0.86</v>
      </c>
      <c r="V437" s="55">
        <f t="shared" si="26"/>
        <v>272</v>
      </c>
      <c r="W437" s="55">
        <f t="shared" si="27"/>
        <v>233</v>
      </c>
    </row>
    <row r="438" spans="1:23" ht="17.25" customHeight="1" x14ac:dyDescent="0.25">
      <c r="A438" s="33" t="s">
        <v>2861</v>
      </c>
      <c r="B438" s="34">
        <v>44966</v>
      </c>
      <c r="C438" s="59">
        <v>44967</v>
      </c>
      <c r="D438" s="56" t="s">
        <v>718</v>
      </c>
      <c r="E438" s="35" t="s">
        <v>506</v>
      </c>
      <c r="F438" s="35" t="s">
        <v>1982</v>
      </c>
      <c r="G438" s="40">
        <v>67568000</v>
      </c>
      <c r="H438" s="36">
        <v>45208</v>
      </c>
      <c r="I438" s="37" t="s">
        <v>228</v>
      </c>
      <c r="J438" s="38" t="s">
        <v>1151</v>
      </c>
      <c r="K438" s="39">
        <v>0</v>
      </c>
      <c r="L438" s="57"/>
      <c r="M438" s="58"/>
      <c r="N438" s="52">
        <f t="shared" si="24"/>
        <v>67568000</v>
      </c>
      <c r="O438" s="41">
        <v>0.96</v>
      </c>
      <c r="P438" s="42"/>
      <c r="Q438" s="43"/>
      <c r="R438" s="44"/>
      <c r="T438" s="53">
        <v>45199</v>
      </c>
      <c r="U438" s="54">
        <f t="shared" si="25"/>
        <v>0.96</v>
      </c>
      <c r="V438" s="55">
        <f t="shared" si="26"/>
        <v>241</v>
      </c>
      <c r="W438" s="55">
        <f t="shared" si="27"/>
        <v>232</v>
      </c>
    </row>
    <row r="439" spans="1:23" ht="17.25" customHeight="1" x14ac:dyDescent="0.25">
      <c r="A439" s="33" t="s">
        <v>2862</v>
      </c>
      <c r="B439" s="34">
        <v>44964</v>
      </c>
      <c r="C439" s="59">
        <v>44967</v>
      </c>
      <c r="D439" s="56" t="s">
        <v>718</v>
      </c>
      <c r="E439" s="35" t="s">
        <v>490</v>
      </c>
      <c r="F439" s="35" t="s">
        <v>1646</v>
      </c>
      <c r="G439" s="40">
        <v>77866667</v>
      </c>
      <c r="H439" s="36">
        <v>45289</v>
      </c>
      <c r="I439" s="37" t="s">
        <v>228</v>
      </c>
      <c r="J439" s="38" t="s">
        <v>1152</v>
      </c>
      <c r="K439" s="39">
        <v>0</v>
      </c>
      <c r="L439" s="57"/>
      <c r="M439" s="58"/>
      <c r="N439" s="52">
        <f t="shared" si="24"/>
        <v>77866667</v>
      </c>
      <c r="O439" s="41">
        <v>0.72</v>
      </c>
      <c r="P439" s="42"/>
      <c r="Q439" s="43"/>
      <c r="R439" s="44"/>
      <c r="T439" s="53">
        <v>45199</v>
      </c>
      <c r="U439" s="54">
        <f t="shared" si="25"/>
        <v>0.72</v>
      </c>
      <c r="V439" s="55">
        <f t="shared" si="26"/>
        <v>322</v>
      </c>
      <c r="W439" s="55">
        <f t="shared" si="27"/>
        <v>232</v>
      </c>
    </row>
    <row r="440" spans="1:23" ht="17.25" customHeight="1" x14ac:dyDescent="0.25">
      <c r="A440" s="33" t="s">
        <v>2863</v>
      </c>
      <c r="B440" s="34">
        <v>44964</v>
      </c>
      <c r="C440" s="59">
        <v>44966</v>
      </c>
      <c r="D440" s="56" t="s">
        <v>718</v>
      </c>
      <c r="E440" s="35" t="s">
        <v>275</v>
      </c>
      <c r="F440" s="35" t="s">
        <v>1983</v>
      </c>
      <c r="G440" s="40">
        <v>78840000</v>
      </c>
      <c r="H440" s="36">
        <v>45238</v>
      </c>
      <c r="I440" s="37" t="s">
        <v>228</v>
      </c>
      <c r="J440" s="38" t="s">
        <v>1153</v>
      </c>
      <c r="K440" s="39">
        <v>0</v>
      </c>
      <c r="L440" s="57"/>
      <c r="M440" s="58"/>
      <c r="N440" s="52">
        <f t="shared" si="24"/>
        <v>78840000</v>
      </c>
      <c r="O440" s="41">
        <v>0.86</v>
      </c>
      <c r="P440" s="42"/>
      <c r="Q440" s="43"/>
      <c r="R440" s="44"/>
      <c r="T440" s="53">
        <v>45199</v>
      </c>
      <c r="U440" s="54">
        <f t="shared" si="25"/>
        <v>0.86</v>
      </c>
      <c r="V440" s="55">
        <f t="shared" si="26"/>
        <v>272</v>
      </c>
      <c r="W440" s="55">
        <f t="shared" si="27"/>
        <v>233</v>
      </c>
    </row>
    <row r="441" spans="1:23" ht="17.25" customHeight="1" x14ac:dyDescent="0.25">
      <c r="A441" s="33" t="s">
        <v>2864</v>
      </c>
      <c r="B441" s="34">
        <v>44965</v>
      </c>
      <c r="C441" s="59">
        <v>44966</v>
      </c>
      <c r="D441" s="56" t="s">
        <v>718</v>
      </c>
      <c r="E441" s="35" t="s">
        <v>1984</v>
      </c>
      <c r="F441" s="35" t="s">
        <v>1985</v>
      </c>
      <c r="G441" s="40">
        <v>47700000</v>
      </c>
      <c r="H441" s="36">
        <v>45238</v>
      </c>
      <c r="I441" s="37" t="s">
        <v>228</v>
      </c>
      <c r="J441" s="38" t="s">
        <v>1154</v>
      </c>
      <c r="K441" s="39">
        <v>0</v>
      </c>
      <c r="L441" s="57"/>
      <c r="M441" s="58"/>
      <c r="N441" s="52">
        <f t="shared" si="24"/>
        <v>47700000</v>
      </c>
      <c r="O441" s="41">
        <v>0.86</v>
      </c>
      <c r="P441" s="42"/>
      <c r="Q441" s="43"/>
      <c r="R441" s="44"/>
      <c r="T441" s="53">
        <v>45199</v>
      </c>
      <c r="U441" s="54">
        <f t="shared" si="25"/>
        <v>0.86</v>
      </c>
      <c r="V441" s="55">
        <f t="shared" si="26"/>
        <v>272</v>
      </c>
      <c r="W441" s="55">
        <f t="shared" si="27"/>
        <v>233</v>
      </c>
    </row>
    <row r="442" spans="1:23" ht="17.25" customHeight="1" x14ac:dyDescent="0.25">
      <c r="A442" s="33" t="s">
        <v>2865</v>
      </c>
      <c r="B442" s="34">
        <v>44965</v>
      </c>
      <c r="C442" s="59">
        <v>44967</v>
      </c>
      <c r="D442" s="56" t="s">
        <v>719</v>
      </c>
      <c r="E442" s="35" t="s">
        <v>1986</v>
      </c>
      <c r="F442" s="35" t="s">
        <v>1987</v>
      </c>
      <c r="G442" s="40">
        <v>32000000</v>
      </c>
      <c r="H442" s="36">
        <v>45208</v>
      </c>
      <c r="I442" s="37" t="s">
        <v>228</v>
      </c>
      <c r="J442" s="38" t="s">
        <v>1155</v>
      </c>
      <c r="K442" s="39">
        <v>0</v>
      </c>
      <c r="L442" s="57"/>
      <c r="M442" s="58"/>
      <c r="N442" s="52">
        <f t="shared" si="24"/>
        <v>32000000</v>
      </c>
      <c r="O442" s="41">
        <v>0.96</v>
      </c>
      <c r="P442" s="42"/>
      <c r="Q442" s="43"/>
      <c r="R442" s="44"/>
      <c r="T442" s="53">
        <v>45199</v>
      </c>
      <c r="U442" s="54">
        <f t="shared" si="25"/>
        <v>0.96</v>
      </c>
      <c r="V442" s="55">
        <f t="shared" si="26"/>
        <v>241</v>
      </c>
      <c r="W442" s="55">
        <f t="shared" si="27"/>
        <v>232</v>
      </c>
    </row>
    <row r="443" spans="1:23" ht="17.25" customHeight="1" x14ac:dyDescent="0.25">
      <c r="A443" s="33" t="s">
        <v>2866</v>
      </c>
      <c r="B443" s="34">
        <v>44964</v>
      </c>
      <c r="C443" s="59">
        <v>44966</v>
      </c>
      <c r="D443" s="56" t="s">
        <v>718</v>
      </c>
      <c r="E443" s="35" t="s">
        <v>1988</v>
      </c>
      <c r="F443" s="35" t="s">
        <v>1989</v>
      </c>
      <c r="G443" s="40">
        <v>76650000</v>
      </c>
      <c r="H443" s="36">
        <v>45283</v>
      </c>
      <c r="I443" s="37" t="s">
        <v>228</v>
      </c>
      <c r="J443" s="38" t="s">
        <v>1156</v>
      </c>
      <c r="K443" s="39">
        <v>0</v>
      </c>
      <c r="L443" s="57"/>
      <c r="M443" s="58"/>
      <c r="N443" s="52">
        <f t="shared" si="24"/>
        <v>76650000</v>
      </c>
      <c r="O443" s="41">
        <v>0.74</v>
      </c>
      <c r="P443" s="42"/>
      <c r="Q443" s="43"/>
      <c r="R443" s="44"/>
      <c r="T443" s="53">
        <v>45199</v>
      </c>
      <c r="U443" s="54">
        <f t="shared" si="25"/>
        <v>0.74</v>
      </c>
      <c r="V443" s="55">
        <f t="shared" si="26"/>
        <v>317</v>
      </c>
      <c r="W443" s="55">
        <f t="shared" si="27"/>
        <v>233</v>
      </c>
    </row>
    <row r="444" spans="1:23" ht="17.25" customHeight="1" x14ac:dyDescent="0.25">
      <c r="A444" s="33" t="s">
        <v>2867</v>
      </c>
      <c r="B444" s="34">
        <v>44965</v>
      </c>
      <c r="C444" s="59">
        <v>44970</v>
      </c>
      <c r="D444" s="56" t="s">
        <v>719</v>
      </c>
      <c r="E444" s="35" t="s">
        <v>1990</v>
      </c>
      <c r="F444" s="35" t="s">
        <v>1991</v>
      </c>
      <c r="G444" s="40">
        <v>30506667</v>
      </c>
      <c r="H444" s="36">
        <v>45291</v>
      </c>
      <c r="I444" s="37" t="s">
        <v>228</v>
      </c>
      <c r="J444" s="38" t="s">
        <v>1157</v>
      </c>
      <c r="K444" s="39">
        <v>0</v>
      </c>
      <c r="L444" s="57"/>
      <c r="M444" s="58"/>
      <c r="N444" s="52">
        <f t="shared" si="24"/>
        <v>30506667</v>
      </c>
      <c r="O444" s="41">
        <v>0.71</v>
      </c>
      <c r="P444" s="42"/>
      <c r="Q444" s="43"/>
      <c r="R444" s="44"/>
      <c r="T444" s="53">
        <v>45199</v>
      </c>
      <c r="U444" s="54">
        <f t="shared" si="25"/>
        <v>0.71</v>
      </c>
      <c r="V444" s="55">
        <f t="shared" si="26"/>
        <v>321</v>
      </c>
      <c r="W444" s="55">
        <f t="shared" si="27"/>
        <v>229</v>
      </c>
    </row>
    <row r="445" spans="1:23" ht="17.25" customHeight="1" x14ac:dyDescent="0.25">
      <c r="A445" s="33" t="s">
        <v>2868</v>
      </c>
      <c r="B445" s="34">
        <v>44966</v>
      </c>
      <c r="C445" s="59">
        <v>44972</v>
      </c>
      <c r="D445" s="56" t="s">
        <v>718</v>
      </c>
      <c r="E445" s="35" t="s">
        <v>185</v>
      </c>
      <c r="F445" s="35" t="s">
        <v>39</v>
      </c>
      <c r="G445" s="40">
        <v>62881500</v>
      </c>
      <c r="H445" s="36">
        <v>45305</v>
      </c>
      <c r="I445" s="37" t="s">
        <v>228</v>
      </c>
      <c r="J445" s="38" t="s">
        <v>1158</v>
      </c>
      <c r="K445" s="39">
        <v>0</v>
      </c>
      <c r="L445" s="57"/>
      <c r="M445" s="58"/>
      <c r="N445" s="52">
        <f t="shared" si="24"/>
        <v>62881500</v>
      </c>
      <c r="O445" s="41">
        <v>0.68</v>
      </c>
      <c r="P445" s="42"/>
      <c r="Q445" s="43"/>
      <c r="R445" s="44"/>
      <c r="T445" s="53">
        <v>45199</v>
      </c>
      <c r="U445" s="54">
        <f t="shared" si="25"/>
        <v>0.68</v>
      </c>
      <c r="V445" s="55">
        <f t="shared" si="26"/>
        <v>333</v>
      </c>
      <c r="W445" s="55">
        <f t="shared" si="27"/>
        <v>227</v>
      </c>
    </row>
    <row r="446" spans="1:23" ht="17.25" customHeight="1" x14ac:dyDescent="0.25">
      <c r="A446" s="33" t="s">
        <v>2869</v>
      </c>
      <c r="B446" s="34">
        <v>44965</v>
      </c>
      <c r="C446" s="59">
        <v>44966</v>
      </c>
      <c r="D446" s="56" t="s">
        <v>718</v>
      </c>
      <c r="E446" s="35" t="s">
        <v>500</v>
      </c>
      <c r="F446" s="35" t="s">
        <v>385</v>
      </c>
      <c r="G446" s="40">
        <v>68000000</v>
      </c>
      <c r="H446" s="36">
        <v>45207</v>
      </c>
      <c r="I446" s="37" t="s">
        <v>228</v>
      </c>
      <c r="J446" s="38" t="s">
        <v>1159</v>
      </c>
      <c r="K446" s="39">
        <v>0</v>
      </c>
      <c r="L446" s="57"/>
      <c r="M446" s="58"/>
      <c r="N446" s="52">
        <f t="shared" si="24"/>
        <v>68000000</v>
      </c>
      <c r="O446" s="41">
        <v>0.97</v>
      </c>
      <c r="P446" s="42"/>
      <c r="Q446" s="43"/>
      <c r="R446" s="44"/>
      <c r="T446" s="53">
        <v>45199</v>
      </c>
      <c r="U446" s="54">
        <f t="shared" si="25"/>
        <v>0.97</v>
      </c>
      <c r="V446" s="55">
        <f t="shared" si="26"/>
        <v>241</v>
      </c>
      <c r="W446" s="55">
        <f t="shared" si="27"/>
        <v>233</v>
      </c>
    </row>
    <row r="447" spans="1:23" ht="17.25" customHeight="1" x14ac:dyDescent="0.25">
      <c r="A447" s="33" t="s">
        <v>2870</v>
      </c>
      <c r="B447" s="34">
        <v>44966</v>
      </c>
      <c r="C447" s="59">
        <v>44971</v>
      </c>
      <c r="D447" s="56" t="s">
        <v>718</v>
      </c>
      <c r="E447" s="35" t="s">
        <v>502</v>
      </c>
      <c r="F447" s="35" t="s">
        <v>1992</v>
      </c>
      <c r="G447" s="40">
        <v>82800000</v>
      </c>
      <c r="H447" s="36">
        <v>45243</v>
      </c>
      <c r="I447" s="37" t="s">
        <v>228</v>
      </c>
      <c r="J447" s="38" t="s">
        <v>1160</v>
      </c>
      <c r="K447" s="39">
        <v>0</v>
      </c>
      <c r="L447" s="57"/>
      <c r="M447" s="58"/>
      <c r="N447" s="52">
        <f t="shared" si="24"/>
        <v>82800000</v>
      </c>
      <c r="O447" s="41">
        <v>0.84</v>
      </c>
      <c r="P447" s="42"/>
      <c r="Q447" s="43"/>
      <c r="R447" s="44"/>
      <c r="T447" s="53">
        <v>45199</v>
      </c>
      <c r="U447" s="54">
        <f t="shared" si="25"/>
        <v>0.84</v>
      </c>
      <c r="V447" s="55">
        <f t="shared" si="26"/>
        <v>272</v>
      </c>
      <c r="W447" s="55">
        <f t="shared" si="27"/>
        <v>228</v>
      </c>
    </row>
    <row r="448" spans="1:23" ht="17.25" customHeight="1" x14ac:dyDescent="0.25">
      <c r="A448" s="33" t="s">
        <v>2871</v>
      </c>
      <c r="B448" s="34">
        <v>44966</v>
      </c>
      <c r="C448" s="59">
        <v>44970</v>
      </c>
      <c r="D448" s="56" t="s">
        <v>718</v>
      </c>
      <c r="E448" s="35" t="s">
        <v>274</v>
      </c>
      <c r="F448" s="35" t="s">
        <v>1993</v>
      </c>
      <c r="G448" s="40">
        <v>70040000</v>
      </c>
      <c r="H448" s="36">
        <v>45211</v>
      </c>
      <c r="I448" s="37" t="s">
        <v>228</v>
      </c>
      <c r="J448" s="38" t="s">
        <v>1161</v>
      </c>
      <c r="K448" s="39">
        <v>0</v>
      </c>
      <c r="L448" s="57"/>
      <c r="M448" s="58"/>
      <c r="N448" s="52">
        <f t="shared" si="24"/>
        <v>70040000</v>
      </c>
      <c r="O448" s="41">
        <v>0.95</v>
      </c>
      <c r="P448" s="42"/>
      <c r="Q448" s="43"/>
      <c r="R448" s="44"/>
      <c r="T448" s="53">
        <v>45199</v>
      </c>
      <c r="U448" s="54">
        <f t="shared" si="25"/>
        <v>0.95</v>
      </c>
      <c r="V448" s="55">
        <f t="shared" si="26"/>
        <v>241</v>
      </c>
      <c r="W448" s="55">
        <f t="shared" si="27"/>
        <v>229</v>
      </c>
    </row>
    <row r="449" spans="1:23" ht="17.25" customHeight="1" x14ac:dyDescent="0.25">
      <c r="A449" s="33" t="s">
        <v>2872</v>
      </c>
      <c r="B449" s="34">
        <v>44965</v>
      </c>
      <c r="C449" s="59">
        <v>44970</v>
      </c>
      <c r="D449" s="56" t="s">
        <v>718</v>
      </c>
      <c r="E449" s="35" t="s">
        <v>3541</v>
      </c>
      <c r="F449" s="35" t="s">
        <v>1994</v>
      </c>
      <c r="G449" s="40">
        <v>98133333</v>
      </c>
      <c r="H449" s="36">
        <v>45290</v>
      </c>
      <c r="I449" s="37" t="s">
        <v>228</v>
      </c>
      <c r="J449" s="38" t="s">
        <v>1162</v>
      </c>
      <c r="K449" s="39">
        <v>0</v>
      </c>
      <c r="L449" s="57"/>
      <c r="M449" s="58"/>
      <c r="N449" s="52">
        <f t="shared" si="24"/>
        <v>98133333</v>
      </c>
      <c r="O449" s="41">
        <v>0.72</v>
      </c>
      <c r="P449" s="42"/>
      <c r="Q449" s="43"/>
      <c r="R449" s="44"/>
      <c r="T449" s="53">
        <v>45199</v>
      </c>
      <c r="U449" s="54">
        <f t="shared" si="25"/>
        <v>0.72</v>
      </c>
      <c r="V449" s="55">
        <f t="shared" si="26"/>
        <v>320</v>
      </c>
      <c r="W449" s="55">
        <f t="shared" si="27"/>
        <v>229</v>
      </c>
    </row>
    <row r="450" spans="1:23" ht="17.25" customHeight="1" x14ac:dyDescent="0.25">
      <c r="A450" s="33" t="s">
        <v>2873</v>
      </c>
      <c r="B450" s="34">
        <v>44966</v>
      </c>
      <c r="C450" s="59">
        <v>44970</v>
      </c>
      <c r="D450" s="56" t="s">
        <v>718</v>
      </c>
      <c r="E450" s="35" t="s">
        <v>1995</v>
      </c>
      <c r="F450" s="35" t="s">
        <v>1996</v>
      </c>
      <c r="G450" s="40">
        <v>90000000</v>
      </c>
      <c r="H450" s="36">
        <v>44993</v>
      </c>
      <c r="I450" s="37" t="s">
        <v>228</v>
      </c>
      <c r="J450" s="38" t="s">
        <v>1163</v>
      </c>
      <c r="K450" s="39">
        <v>0</v>
      </c>
      <c r="L450" s="57"/>
      <c r="M450" s="58">
        <v>81333333</v>
      </c>
      <c r="N450" s="52">
        <f t="shared" si="24"/>
        <v>8666667</v>
      </c>
      <c r="O450" s="41">
        <v>1</v>
      </c>
      <c r="P450" s="42"/>
      <c r="Q450" s="43"/>
      <c r="R450" s="44"/>
      <c r="T450" s="53">
        <v>45199</v>
      </c>
      <c r="U450" s="54">
        <f t="shared" si="25"/>
        <v>9.9600000000000009</v>
      </c>
      <c r="V450" s="55">
        <f t="shared" si="26"/>
        <v>23</v>
      </c>
      <c r="W450" s="55">
        <f t="shared" si="27"/>
        <v>229</v>
      </c>
    </row>
    <row r="451" spans="1:23" ht="17.25" customHeight="1" x14ac:dyDescent="0.25">
      <c r="A451" s="33" t="s">
        <v>2874</v>
      </c>
      <c r="B451" s="34">
        <v>44966</v>
      </c>
      <c r="C451" s="59">
        <v>44967</v>
      </c>
      <c r="D451" s="56" t="s">
        <v>718</v>
      </c>
      <c r="E451" s="35" t="s">
        <v>154</v>
      </c>
      <c r="F451" s="35" t="s">
        <v>1997</v>
      </c>
      <c r="G451" s="40">
        <v>74516667</v>
      </c>
      <c r="H451" s="36">
        <v>45232</v>
      </c>
      <c r="I451" s="37" t="s">
        <v>228</v>
      </c>
      <c r="J451" s="38" t="s">
        <v>1164</v>
      </c>
      <c r="K451" s="39">
        <v>0</v>
      </c>
      <c r="L451" s="57"/>
      <c r="M451" s="58"/>
      <c r="N451" s="52">
        <f t="shared" si="24"/>
        <v>74516667</v>
      </c>
      <c r="O451" s="41">
        <v>0.88</v>
      </c>
      <c r="P451" s="42"/>
      <c r="Q451" s="43"/>
      <c r="R451" s="44"/>
      <c r="T451" s="53">
        <v>45199</v>
      </c>
      <c r="U451" s="54">
        <f t="shared" si="25"/>
        <v>0.88</v>
      </c>
      <c r="V451" s="55">
        <f t="shared" si="26"/>
        <v>265</v>
      </c>
      <c r="W451" s="55">
        <f t="shared" si="27"/>
        <v>232</v>
      </c>
    </row>
    <row r="452" spans="1:23" ht="17.25" customHeight="1" x14ac:dyDescent="0.25">
      <c r="A452" s="33" t="s">
        <v>2875</v>
      </c>
      <c r="B452" s="34">
        <v>44971</v>
      </c>
      <c r="C452" s="59">
        <v>44973</v>
      </c>
      <c r="D452" s="56" t="s">
        <v>718</v>
      </c>
      <c r="E452" s="35" t="s">
        <v>188</v>
      </c>
      <c r="F452" s="35" t="s">
        <v>1998</v>
      </c>
      <c r="G452" s="40">
        <v>55620000</v>
      </c>
      <c r="H452" s="36">
        <v>45253</v>
      </c>
      <c r="I452" s="37" t="s">
        <v>228</v>
      </c>
      <c r="J452" s="38" t="s">
        <v>1165</v>
      </c>
      <c r="K452" s="39">
        <v>1</v>
      </c>
      <c r="L452" s="57">
        <v>27810000</v>
      </c>
      <c r="M452" s="58"/>
      <c r="N452" s="52">
        <f t="shared" si="24"/>
        <v>83430000</v>
      </c>
      <c r="O452" s="41">
        <v>0.81</v>
      </c>
      <c r="P452" s="42"/>
      <c r="Q452" s="43"/>
      <c r="R452" s="44"/>
      <c r="T452" s="53">
        <v>45199</v>
      </c>
      <c r="U452" s="54">
        <f t="shared" si="25"/>
        <v>0.81</v>
      </c>
      <c r="V452" s="55">
        <f t="shared" si="26"/>
        <v>280</v>
      </c>
      <c r="W452" s="55">
        <f t="shared" si="27"/>
        <v>226</v>
      </c>
    </row>
    <row r="453" spans="1:23" ht="17.25" customHeight="1" x14ac:dyDescent="0.25">
      <c r="A453" s="33" t="s">
        <v>2876</v>
      </c>
      <c r="B453" s="34">
        <v>44965</v>
      </c>
      <c r="C453" s="59">
        <v>44967</v>
      </c>
      <c r="D453" s="56" t="s">
        <v>718</v>
      </c>
      <c r="E453" s="35" t="s">
        <v>116</v>
      </c>
      <c r="F453" s="35" t="s">
        <v>1999</v>
      </c>
      <c r="G453" s="40">
        <v>59600000</v>
      </c>
      <c r="H453" s="36">
        <v>45208</v>
      </c>
      <c r="I453" s="37" t="s">
        <v>228</v>
      </c>
      <c r="J453" s="38" t="s">
        <v>1166</v>
      </c>
      <c r="K453" s="39">
        <v>0</v>
      </c>
      <c r="L453" s="57"/>
      <c r="M453" s="58"/>
      <c r="N453" s="52">
        <f t="shared" si="24"/>
        <v>59600000</v>
      </c>
      <c r="O453" s="41">
        <v>0.96</v>
      </c>
      <c r="P453" s="42"/>
      <c r="Q453" s="43"/>
      <c r="R453" s="44"/>
      <c r="T453" s="53">
        <v>45199</v>
      </c>
      <c r="U453" s="54">
        <f t="shared" si="25"/>
        <v>0.96</v>
      </c>
      <c r="V453" s="55">
        <f t="shared" si="26"/>
        <v>241</v>
      </c>
      <c r="W453" s="55">
        <f t="shared" si="27"/>
        <v>232</v>
      </c>
    </row>
    <row r="454" spans="1:23" ht="17.25" customHeight="1" x14ac:dyDescent="0.25">
      <c r="A454" s="33" t="s">
        <v>2877</v>
      </c>
      <c r="B454" s="34">
        <v>44966</v>
      </c>
      <c r="C454" s="59">
        <v>44970</v>
      </c>
      <c r="D454" s="56" t="s">
        <v>718</v>
      </c>
      <c r="E454" s="35" t="s">
        <v>3945</v>
      </c>
      <c r="F454" s="35" t="s">
        <v>2000</v>
      </c>
      <c r="G454" s="40">
        <v>55620000</v>
      </c>
      <c r="H454" s="36">
        <v>45265</v>
      </c>
      <c r="I454" s="37" t="s">
        <v>228</v>
      </c>
      <c r="J454" s="38" t="s">
        <v>1167</v>
      </c>
      <c r="K454" s="39">
        <v>0</v>
      </c>
      <c r="L454" s="57"/>
      <c r="M454" s="58"/>
      <c r="N454" s="52">
        <f t="shared" si="24"/>
        <v>55620000</v>
      </c>
      <c r="O454" s="41">
        <v>0.78</v>
      </c>
      <c r="P454" s="42"/>
      <c r="Q454" s="43"/>
      <c r="R454" s="44"/>
      <c r="T454" s="53">
        <v>45199</v>
      </c>
      <c r="U454" s="54">
        <f t="shared" si="25"/>
        <v>0.78</v>
      </c>
      <c r="V454" s="55">
        <f t="shared" si="26"/>
        <v>295</v>
      </c>
      <c r="W454" s="55">
        <f t="shared" si="27"/>
        <v>229</v>
      </c>
    </row>
    <row r="455" spans="1:23" ht="17.25" customHeight="1" x14ac:dyDescent="0.25">
      <c r="A455" s="33" t="s">
        <v>2878</v>
      </c>
      <c r="B455" s="34">
        <v>44966</v>
      </c>
      <c r="C455" s="59">
        <v>44970</v>
      </c>
      <c r="D455" s="56" t="s">
        <v>718</v>
      </c>
      <c r="E455" s="35" t="s">
        <v>598</v>
      </c>
      <c r="F455" s="35" t="s">
        <v>1899</v>
      </c>
      <c r="G455" s="40">
        <v>70400000</v>
      </c>
      <c r="H455" s="36">
        <v>45211</v>
      </c>
      <c r="I455" s="37" t="s">
        <v>228</v>
      </c>
      <c r="J455" s="38" t="s">
        <v>1168</v>
      </c>
      <c r="K455" s="39">
        <v>0</v>
      </c>
      <c r="L455" s="57"/>
      <c r="M455" s="58"/>
      <c r="N455" s="52">
        <f t="shared" si="24"/>
        <v>70400000</v>
      </c>
      <c r="O455" s="41">
        <v>0.95</v>
      </c>
      <c r="P455" s="42"/>
      <c r="Q455" s="43"/>
      <c r="R455" s="44"/>
      <c r="T455" s="53">
        <v>45199</v>
      </c>
      <c r="U455" s="54">
        <f t="shared" si="25"/>
        <v>0.95</v>
      </c>
      <c r="V455" s="55">
        <f t="shared" si="26"/>
        <v>241</v>
      </c>
      <c r="W455" s="55">
        <f t="shared" si="27"/>
        <v>229</v>
      </c>
    </row>
    <row r="456" spans="1:23" ht="17.25" customHeight="1" x14ac:dyDescent="0.25">
      <c r="A456" s="33" t="s">
        <v>2879</v>
      </c>
      <c r="B456" s="34">
        <v>44965</v>
      </c>
      <c r="C456" s="59">
        <v>44967</v>
      </c>
      <c r="D456" s="56" t="s">
        <v>719</v>
      </c>
      <c r="E456" s="35" t="s">
        <v>99</v>
      </c>
      <c r="F456" s="35" t="s">
        <v>2001</v>
      </c>
      <c r="G456" s="40">
        <v>35200000</v>
      </c>
      <c r="H456" s="36">
        <v>45208</v>
      </c>
      <c r="I456" s="37" t="s">
        <v>228</v>
      </c>
      <c r="J456" s="38" t="s">
        <v>1169</v>
      </c>
      <c r="K456" s="39">
        <v>0</v>
      </c>
      <c r="L456" s="57"/>
      <c r="M456" s="58"/>
      <c r="N456" s="52">
        <f t="shared" si="24"/>
        <v>35200000</v>
      </c>
      <c r="O456" s="41">
        <v>0.96</v>
      </c>
      <c r="P456" s="42"/>
      <c r="Q456" s="43"/>
      <c r="R456" s="44"/>
      <c r="T456" s="53">
        <v>45199</v>
      </c>
      <c r="U456" s="54">
        <f t="shared" si="25"/>
        <v>0.96</v>
      </c>
      <c r="V456" s="55">
        <f t="shared" si="26"/>
        <v>241</v>
      </c>
      <c r="W456" s="55">
        <f t="shared" si="27"/>
        <v>232</v>
      </c>
    </row>
    <row r="457" spans="1:23" ht="17.25" customHeight="1" x14ac:dyDescent="0.25">
      <c r="A457" s="33" t="s">
        <v>2880</v>
      </c>
      <c r="B457" s="34">
        <v>44965</v>
      </c>
      <c r="C457" s="59">
        <v>44967</v>
      </c>
      <c r="D457" s="56" t="s">
        <v>718</v>
      </c>
      <c r="E457" s="35" t="s">
        <v>363</v>
      </c>
      <c r="F457" s="35" t="s">
        <v>400</v>
      </c>
      <c r="G457" s="40">
        <v>49440000</v>
      </c>
      <c r="H457" s="36">
        <v>45208</v>
      </c>
      <c r="I457" s="37" t="s">
        <v>228</v>
      </c>
      <c r="J457" s="38" t="s">
        <v>1170</v>
      </c>
      <c r="K457" s="39">
        <v>0</v>
      </c>
      <c r="L457" s="57"/>
      <c r="M457" s="58"/>
      <c r="N457" s="52">
        <f t="shared" si="24"/>
        <v>49440000</v>
      </c>
      <c r="O457" s="41">
        <v>0.96</v>
      </c>
      <c r="P457" s="42"/>
      <c r="Q457" s="43"/>
      <c r="R457" s="44"/>
      <c r="T457" s="53">
        <v>45199</v>
      </c>
      <c r="U457" s="54">
        <f t="shared" si="25"/>
        <v>0.96</v>
      </c>
      <c r="V457" s="55">
        <f t="shared" si="26"/>
        <v>241</v>
      </c>
      <c r="W457" s="55">
        <f t="shared" si="27"/>
        <v>232</v>
      </c>
    </row>
    <row r="458" spans="1:23" ht="17.25" customHeight="1" x14ac:dyDescent="0.25">
      <c r="A458" s="33" t="s">
        <v>2881</v>
      </c>
      <c r="B458" s="34">
        <v>44967</v>
      </c>
      <c r="C458" s="59">
        <v>44973</v>
      </c>
      <c r="D458" s="56" t="s">
        <v>718</v>
      </c>
      <c r="E458" s="35" t="s">
        <v>473</v>
      </c>
      <c r="F458" s="35" t="s">
        <v>92</v>
      </c>
      <c r="G458" s="40">
        <v>71379000</v>
      </c>
      <c r="H458" s="36">
        <v>45306</v>
      </c>
      <c r="I458" s="37" t="s">
        <v>228</v>
      </c>
      <c r="J458" s="38" t="s">
        <v>1171</v>
      </c>
      <c r="K458" s="39">
        <v>0</v>
      </c>
      <c r="L458" s="57"/>
      <c r="M458" s="58"/>
      <c r="N458" s="52">
        <f t="shared" si="24"/>
        <v>71379000</v>
      </c>
      <c r="O458" s="41">
        <v>0.68</v>
      </c>
      <c r="P458" s="42"/>
      <c r="Q458" s="43"/>
      <c r="R458" s="44"/>
      <c r="T458" s="53">
        <v>45199</v>
      </c>
      <c r="U458" s="54">
        <f t="shared" si="25"/>
        <v>0.68</v>
      </c>
      <c r="V458" s="55">
        <f t="shared" si="26"/>
        <v>333</v>
      </c>
      <c r="W458" s="55">
        <f t="shared" si="27"/>
        <v>226</v>
      </c>
    </row>
    <row r="459" spans="1:23" ht="17.25" customHeight="1" x14ac:dyDescent="0.25">
      <c r="A459" s="33" t="s">
        <v>2882</v>
      </c>
      <c r="B459" s="34">
        <v>44967</v>
      </c>
      <c r="C459" s="59">
        <v>44972</v>
      </c>
      <c r="D459" s="56" t="s">
        <v>718</v>
      </c>
      <c r="E459" s="35" t="s">
        <v>214</v>
      </c>
      <c r="F459" s="35" t="s">
        <v>113</v>
      </c>
      <c r="G459" s="40">
        <v>62881500</v>
      </c>
      <c r="H459" s="36">
        <v>45305</v>
      </c>
      <c r="I459" s="37" t="s">
        <v>228</v>
      </c>
      <c r="J459" s="38" t="s">
        <v>1172</v>
      </c>
      <c r="K459" s="39">
        <v>0</v>
      </c>
      <c r="L459" s="57"/>
      <c r="M459" s="58"/>
      <c r="N459" s="52">
        <f t="shared" si="24"/>
        <v>62881500</v>
      </c>
      <c r="O459" s="41">
        <v>0.68</v>
      </c>
      <c r="P459" s="42"/>
      <c r="Q459" s="43"/>
      <c r="R459" s="44"/>
      <c r="T459" s="53">
        <v>45199</v>
      </c>
      <c r="U459" s="54">
        <f t="shared" si="25"/>
        <v>0.68</v>
      </c>
      <c r="V459" s="55">
        <f t="shared" si="26"/>
        <v>333</v>
      </c>
      <c r="W459" s="55">
        <f t="shared" si="27"/>
        <v>227</v>
      </c>
    </row>
    <row r="460" spans="1:23" ht="17.25" customHeight="1" x14ac:dyDescent="0.25">
      <c r="A460" s="33" t="s">
        <v>2883</v>
      </c>
      <c r="B460" s="34">
        <v>44967</v>
      </c>
      <c r="C460" s="59">
        <v>44972</v>
      </c>
      <c r="D460" s="56" t="s">
        <v>718</v>
      </c>
      <c r="E460" s="35" t="s">
        <v>331</v>
      </c>
      <c r="F460" s="35" t="s">
        <v>39</v>
      </c>
      <c r="G460" s="40">
        <v>62881500</v>
      </c>
      <c r="H460" s="36">
        <v>45305</v>
      </c>
      <c r="I460" s="37" t="s">
        <v>228</v>
      </c>
      <c r="J460" s="38" t="s">
        <v>1173</v>
      </c>
      <c r="K460" s="39">
        <v>0</v>
      </c>
      <c r="L460" s="57"/>
      <c r="M460" s="58"/>
      <c r="N460" s="52">
        <f t="shared" ref="N460:N523" si="28">+G460+L460-M460</f>
        <v>62881500</v>
      </c>
      <c r="O460" s="41">
        <v>0.68</v>
      </c>
      <c r="P460" s="42"/>
      <c r="Q460" s="43"/>
      <c r="R460" s="44"/>
      <c r="T460" s="53">
        <v>45199</v>
      </c>
      <c r="U460" s="54">
        <f t="shared" si="25"/>
        <v>0.68</v>
      </c>
      <c r="V460" s="55">
        <f t="shared" si="26"/>
        <v>333</v>
      </c>
      <c r="W460" s="55">
        <f t="shared" si="27"/>
        <v>227</v>
      </c>
    </row>
    <row r="461" spans="1:23" ht="17.25" customHeight="1" x14ac:dyDescent="0.25">
      <c r="A461" s="33" t="s">
        <v>2884</v>
      </c>
      <c r="B461" s="34">
        <v>44966</v>
      </c>
      <c r="C461" s="59">
        <v>44967</v>
      </c>
      <c r="D461" s="56" t="s">
        <v>718</v>
      </c>
      <c r="E461" s="35" t="s">
        <v>120</v>
      </c>
      <c r="F461" s="35" t="s">
        <v>406</v>
      </c>
      <c r="G461" s="40">
        <v>61800000</v>
      </c>
      <c r="H461" s="36">
        <v>45208</v>
      </c>
      <c r="I461" s="37" t="s">
        <v>228</v>
      </c>
      <c r="J461" s="38" t="s">
        <v>1174</v>
      </c>
      <c r="K461" s="39">
        <v>0</v>
      </c>
      <c r="L461" s="57"/>
      <c r="M461" s="58"/>
      <c r="N461" s="52">
        <f t="shared" si="28"/>
        <v>61800000</v>
      </c>
      <c r="O461" s="41">
        <v>0.96</v>
      </c>
      <c r="P461" s="42"/>
      <c r="Q461" s="43"/>
      <c r="R461" s="44"/>
      <c r="T461" s="53">
        <v>45199</v>
      </c>
      <c r="U461" s="54">
        <f t="shared" ref="U461:U524" si="29">ROUND(W461/V461,2)</f>
        <v>0.96</v>
      </c>
      <c r="V461" s="55">
        <f t="shared" ref="V461:V524" si="30">+H461-C461</f>
        <v>241</v>
      </c>
      <c r="W461" s="55">
        <f t="shared" ref="W461:W524" si="31">+T461-C461</f>
        <v>232</v>
      </c>
    </row>
    <row r="462" spans="1:23" ht="17.25" customHeight="1" x14ac:dyDescent="0.25">
      <c r="A462" s="33" t="s">
        <v>2885</v>
      </c>
      <c r="B462" s="34">
        <v>44966</v>
      </c>
      <c r="C462" s="59">
        <v>44967</v>
      </c>
      <c r="D462" s="56" t="s">
        <v>719</v>
      </c>
      <c r="E462" s="35" t="s">
        <v>253</v>
      </c>
      <c r="F462" s="35" t="s">
        <v>2002</v>
      </c>
      <c r="G462" s="40">
        <v>35200000</v>
      </c>
      <c r="H462" s="36">
        <v>45208</v>
      </c>
      <c r="I462" s="37" t="s">
        <v>228</v>
      </c>
      <c r="J462" s="38" t="s">
        <v>1175</v>
      </c>
      <c r="K462" s="39">
        <v>0</v>
      </c>
      <c r="L462" s="57"/>
      <c r="M462" s="58"/>
      <c r="N462" s="52">
        <f t="shared" si="28"/>
        <v>35200000</v>
      </c>
      <c r="O462" s="41">
        <v>0.96</v>
      </c>
      <c r="P462" s="42"/>
      <c r="Q462" s="43"/>
      <c r="R462" s="44"/>
      <c r="T462" s="53">
        <v>45199</v>
      </c>
      <c r="U462" s="54">
        <f t="shared" si="29"/>
        <v>0.96</v>
      </c>
      <c r="V462" s="55">
        <f t="shared" si="30"/>
        <v>241</v>
      </c>
      <c r="W462" s="55">
        <f t="shared" si="31"/>
        <v>232</v>
      </c>
    </row>
    <row r="463" spans="1:23" ht="17.25" customHeight="1" x14ac:dyDescent="0.25">
      <c r="A463" s="33" t="s">
        <v>2886</v>
      </c>
      <c r="B463" s="34">
        <v>44966</v>
      </c>
      <c r="C463" s="59">
        <v>44967</v>
      </c>
      <c r="D463" s="56" t="s">
        <v>719</v>
      </c>
      <c r="E463" s="35" t="s">
        <v>248</v>
      </c>
      <c r="F463" s="35" t="s">
        <v>374</v>
      </c>
      <c r="G463" s="40">
        <v>22880000</v>
      </c>
      <c r="H463" s="36">
        <v>45208</v>
      </c>
      <c r="I463" s="37" t="s">
        <v>228</v>
      </c>
      <c r="J463" s="38" t="s">
        <v>1176</v>
      </c>
      <c r="K463" s="39">
        <v>0</v>
      </c>
      <c r="L463" s="57"/>
      <c r="M463" s="58"/>
      <c r="N463" s="52">
        <f t="shared" si="28"/>
        <v>22880000</v>
      </c>
      <c r="O463" s="41">
        <v>0.96</v>
      </c>
      <c r="P463" s="42"/>
      <c r="Q463" s="43"/>
      <c r="R463" s="44"/>
      <c r="T463" s="53">
        <v>45199</v>
      </c>
      <c r="U463" s="54">
        <f t="shared" si="29"/>
        <v>0.96</v>
      </c>
      <c r="V463" s="55">
        <f t="shared" si="30"/>
        <v>241</v>
      </c>
      <c r="W463" s="55">
        <f t="shared" si="31"/>
        <v>232</v>
      </c>
    </row>
    <row r="464" spans="1:23" ht="17.25" customHeight="1" x14ac:dyDescent="0.25">
      <c r="A464" s="33" t="s">
        <v>2887</v>
      </c>
      <c r="B464" s="34">
        <v>44966</v>
      </c>
      <c r="C464" s="59">
        <v>44967</v>
      </c>
      <c r="D464" s="56" t="s">
        <v>718</v>
      </c>
      <c r="E464" s="35" t="s">
        <v>100</v>
      </c>
      <c r="F464" s="35" t="s">
        <v>384</v>
      </c>
      <c r="G464" s="40">
        <v>59600000</v>
      </c>
      <c r="H464" s="36">
        <v>45208</v>
      </c>
      <c r="I464" s="37" t="s">
        <v>228</v>
      </c>
      <c r="J464" s="38" t="s">
        <v>1177</v>
      </c>
      <c r="K464" s="39">
        <v>0</v>
      </c>
      <c r="L464" s="57"/>
      <c r="M464" s="58"/>
      <c r="N464" s="52">
        <f t="shared" si="28"/>
        <v>59600000</v>
      </c>
      <c r="O464" s="41">
        <v>0.96</v>
      </c>
      <c r="P464" s="42"/>
      <c r="Q464" s="43"/>
      <c r="R464" s="44"/>
      <c r="T464" s="53">
        <v>45199</v>
      </c>
      <c r="U464" s="54">
        <f t="shared" si="29"/>
        <v>0.96</v>
      </c>
      <c r="V464" s="55">
        <f t="shared" si="30"/>
        <v>241</v>
      </c>
      <c r="W464" s="55">
        <f t="shared" si="31"/>
        <v>232</v>
      </c>
    </row>
    <row r="465" spans="1:23" ht="17.25" customHeight="1" x14ac:dyDescent="0.25">
      <c r="A465" s="33" t="s">
        <v>2888</v>
      </c>
      <c r="B465" s="34">
        <v>44966</v>
      </c>
      <c r="C465" s="59">
        <v>44971</v>
      </c>
      <c r="D465" s="56" t="s">
        <v>718</v>
      </c>
      <c r="E465" s="35" t="s">
        <v>446</v>
      </c>
      <c r="F465" s="35" t="s">
        <v>2003</v>
      </c>
      <c r="G465" s="40">
        <v>74550000</v>
      </c>
      <c r="H465" s="36">
        <v>45288</v>
      </c>
      <c r="I465" s="37" t="s">
        <v>228</v>
      </c>
      <c r="J465" s="38" t="s">
        <v>1178</v>
      </c>
      <c r="K465" s="39">
        <v>0</v>
      </c>
      <c r="L465" s="57"/>
      <c r="M465" s="58"/>
      <c r="N465" s="52">
        <f t="shared" si="28"/>
        <v>74550000</v>
      </c>
      <c r="O465" s="41">
        <v>0.72</v>
      </c>
      <c r="P465" s="42"/>
      <c r="Q465" s="43"/>
      <c r="R465" s="44"/>
      <c r="T465" s="53">
        <v>45199</v>
      </c>
      <c r="U465" s="54">
        <f t="shared" si="29"/>
        <v>0.72</v>
      </c>
      <c r="V465" s="55">
        <f t="shared" si="30"/>
        <v>317</v>
      </c>
      <c r="W465" s="55">
        <f t="shared" si="31"/>
        <v>228</v>
      </c>
    </row>
    <row r="466" spans="1:23" ht="17.25" customHeight="1" x14ac:dyDescent="0.25">
      <c r="A466" s="33" t="s">
        <v>2889</v>
      </c>
      <c r="B466" s="34">
        <v>44966</v>
      </c>
      <c r="C466" s="59">
        <v>44971</v>
      </c>
      <c r="D466" s="56" t="s">
        <v>718</v>
      </c>
      <c r="E466" s="35" t="s">
        <v>2004</v>
      </c>
      <c r="F466" s="35" t="s">
        <v>2005</v>
      </c>
      <c r="G466" s="40">
        <v>29912000</v>
      </c>
      <c r="H466" s="36">
        <v>45090</v>
      </c>
      <c r="I466" s="37" t="s">
        <v>228</v>
      </c>
      <c r="J466" s="38" t="s">
        <v>1179</v>
      </c>
      <c r="K466" s="39">
        <v>0</v>
      </c>
      <c r="L466" s="57"/>
      <c r="M466" s="58"/>
      <c r="N466" s="52">
        <f t="shared" si="28"/>
        <v>29912000</v>
      </c>
      <c r="O466" s="41">
        <v>1</v>
      </c>
      <c r="P466" s="42"/>
      <c r="Q466" s="43"/>
      <c r="R466" s="44"/>
      <c r="T466" s="53">
        <v>45199</v>
      </c>
      <c r="U466" s="54">
        <f t="shared" si="29"/>
        <v>1.92</v>
      </c>
      <c r="V466" s="55">
        <f t="shared" si="30"/>
        <v>119</v>
      </c>
      <c r="W466" s="55">
        <f t="shared" si="31"/>
        <v>228</v>
      </c>
    </row>
    <row r="467" spans="1:23" ht="17.25" customHeight="1" x14ac:dyDescent="0.25">
      <c r="A467" s="33" t="s">
        <v>2890</v>
      </c>
      <c r="B467" s="34">
        <v>44966</v>
      </c>
      <c r="C467" s="59">
        <v>44967</v>
      </c>
      <c r="D467" s="56" t="s">
        <v>718</v>
      </c>
      <c r="E467" s="35" t="s">
        <v>66</v>
      </c>
      <c r="F467" s="35" t="s">
        <v>2006</v>
      </c>
      <c r="G467" s="40">
        <v>59600000</v>
      </c>
      <c r="H467" s="36">
        <v>45208</v>
      </c>
      <c r="I467" s="37" t="s">
        <v>228</v>
      </c>
      <c r="J467" s="38" t="s">
        <v>1180</v>
      </c>
      <c r="K467" s="39">
        <v>0</v>
      </c>
      <c r="L467" s="57"/>
      <c r="M467" s="58"/>
      <c r="N467" s="52">
        <f t="shared" si="28"/>
        <v>59600000</v>
      </c>
      <c r="O467" s="41">
        <v>0.96</v>
      </c>
      <c r="P467" s="42"/>
      <c r="Q467" s="43"/>
      <c r="R467" s="44"/>
      <c r="T467" s="53">
        <v>45199</v>
      </c>
      <c r="U467" s="54">
        <f t="shared" si="29"/>
        <v>0.96</v>
      </c>
      <c r="V467" s="55">
        <f t="shared" si="30"/>
        <v>241</v>
      </c>
      <c r="W467" s="55">
        <f t="shared" si="31"/>
        <v>232</v>
      </c>
    </row>
    <row r="468" spans="1:23" ht="17.25" customHeight="1" x14ac:dyDescent="0.25">
      <c r="A468" s="33" t="s">
        <v>2891</v>
      </c>
      <c r="B468" s="34">
        <v>44966</v>
      </c>
      <c r="C468" s="59">
        <v>44967</v>
      </c>
      <c r="D468" s="56" t="s">
        <v>718</v>
      </c>
      <c r="E468" s="35" t="s">
        <v>3946</v>
      </c>
      <c r="F468" s="35" t="s">
        <v>2007</v>
      </c>
      <c r="G468" s="40">
        <v>51200000</v>
      </c>
      <c r="H468" s="36">
        <v>45208</v>
      </c>
      <c r="I468" s="37" t="s">
        <v>228</v>
      </c>
      <c r="J468" s="38" t="s">
        <v>1181</v>
      </c>
      <c r="K468" s="39">
        <v>0</v>
      </c>
      <c r="L468" s="57"/>
      <c r="M468" s="58"/>
      <c r="N468" s="52">
        <f t="shared" si="28"/>
        <v>51200000</v>
      </c>
      <c r="O468" s="41">
        <v>0.96</v>
      </c>
      <c r="P468" s="42"/>
      <c r="Q468" s="43"/>
      <c r="R468" s="44"/>
      <c r="T468" s="53">
        <v>45199</v>
      </c>
      <c r="U468" s="54">
        <f t="shared" si="29"/>
        <v>0.96</v>
      </c>
      <c r="V468" s="55">
        <f t="shared" si="30"/>
        <v>241</v>
      </c>
      <c r="W468" s="55">
        <f t="shared" si="31"/>
        <v>232</v>
      </c>
    </row>
    <row r="469" spans="1:23" ht="17.25" customHeight="1" x14ac:dyDescent="0.25">
      <c r="A469" s="33" t="s">
        <v>2892</v>
      </c>
      <c r="B469" s="34">
        <v>44966</v>
      </c>
      <c r="C469" s="59">
        <v>44971</v>
      </c>
      <c r="D469" s="56" t="s">
        <v>719</v>
      </c>
      <c r="E469" s="35" t="s">
        <v>2008</v>
      </c>
      <c r="F469" s="35" t="s">
        <v>2009</v>
      </c>
      <c r="G469" s="40">
        <v>28000000</v>
      </c>
      <c r="H469" s="36">
        <v>45212</v>
      </c>
      <c r="I469" s="37" t="s">
        <v>228</v>
      </c>
      <c r="J469" s="38" t="s">
        <v>1182</v>
      </c>
      <c r="K469" s="39">
        <v>0</v>
      </c>
      <c r="L469" s="57"/>
      <c r="M469" s="58"/>
      <c r="N469" s="52">
        <f t="shared" si="28"/>
        <v>28000000</v>
      </c>
      <c r="O469" s="41">
        <v>0.95</v>
      </c>
      <c r="P469" s="42"/>
      <c r="Q469" s="43"/>
      <c r="R469" s="44"/>
      <c r="T469" s="53">
        <v>45199</v>
      </c>
      <c r="U469" s="54">
        <f t="shared" si="29"/>
        <v>0.95</v>
      </c>
      <c r="V469" s="55">
        <f t="shared" si="30"/>
        <v>241</v>
      </c>
      <c r="W469" s="55">
        <f t="shared" si="31"/>
        <v>228</v>
      </c>
    </row>
    <row r="470" spans="1:23" ht="17.25" customHeight="1" x14ac:dyDescent="0.25">
      <c r="A470" s="33" t="s">
        <v>2893</v>
      </c>
      <c r="B470" s="34">
        <v>44967</v>
      </c>
      <c r="C470" s="59">
        <v>44971</v>
      </c>
      <c r="D470" s="56" t="s">
        <v>718</v>
      </c>
      <c r="E470" s="35" t="s">
        <v>558</v>
      </c>
      <c r="F470" s="35" t="s">
        <v>320</v>
      </c>
      <c r="G470" s="40">
        <v>70400000</v>
      </c>
      <c r="H470" s="36">
        <v>45212</v>
      </c>
      <c r="I470" s="37" t="s">
        <v>228</v>
      </c>
      <c r="J470" s="38" t="s">
        <v>1183</v>
      </c>
      <c r="K470" s="39">
        <v>0</v>
      </c>
      <c r="L470" s="57"/>
      <c r="M470" s="58"/>
      <c r="N470" s="52">
        <f t="shared" si="28"/>
        <v>70400000</v>
      </c>
      <c r="O470" s="41">
        <v>0.95</v>
      </c>
      <c r="P470" s="42"/>
      <c r="Q470" s="43"/>
      <c r="R470" s="44"/>
      <c r="T470" s="53">
        <v>45199</v>
      </c>
      <c r="U470" s="54">
        <f t="shared" si="29"/>
        <v>0.95</v>
      </c>
      <c r="V470" s="55">
        <f t="shared" si="30"/>
        <v>241</v>
      </c>
      <c r="W470" s="55">
        <f t="shared" si="31"/>
        <v>228</v>
      </c>
    </row>
    <row r="471" spans="1:23" ht="17.25" customHeight="1" x14ac:dyDescent="0.25">
      <c r="A471" s="33" t="s">
        <v>2894</v>
      </c>
      <c r="B471" s="34">
        <v>44970</v>
      </c>
      <c r="C471" s="59">
        <v>44972</v>
      </c>
      <c r="D471" s="56" t="s">
        <v>718</v>
      </c>
      <c r="E471" s="35" t="s">
        <v>212</v>
      </c>
      <c r="F471" s="35" t="s">
        <v>375</v>
      </c>
      <c r="G471" s="40">
        <v>61600000</v>
      </c>
      <c r="H471" s="36">
        <v>45213</v>
      </c>
      <c r="I471" s="37" t="s">
        <v>228</v>
      </c>
      <c r="J471" s="38" t="s">
        <v>1184</v>
      </c>
      <c r="K471" s="39">
        <v>0</v>
      </c>
      <c r="L471" s="57"/>
      <c r="M471" s="58"/>
      <c r="N471" s="52">
        <f t="shared" si="28"/>
        <v>61600000</v>
      </c>
      <c r="O471" s="41">
        <v>0.94</v>
      </c>
      <c r="P471" s="42"/>
      <c r="Q471" s="43"/>
      <c r="R471" s="44"/>
      <c r="T471" s="53">
        <v>45199</v>
      </c>
      <c r="U471" s="54">
        <f t="shared" si="29"/>
        <v>0.94</v>
      </c>
      <c r="V471" s="55">
        <f t="shared" si="30"/>
        <v>241</v>
      </c>
      <c r="W471" s="55">
        <f t="shared" si="31"/>
        <v>227</v>
      </c>
    </row>
    <row r="472" spans="1:23" ht="17.25" customHeight="1" x14ac:dyDescent="0.25">
      <c r="A472" s="33" t="s">
        <v>2895</v>
      </c>
      <c r="B472" s="34">
        <v>44967</v>
      </c>
      <c r="C472" s="59">
        <v>44971</v>
      </c>
      <c r="D472" s="56" t="s">
        <v>718</v>
      </c>
      <c r="E472" s="35" t="s">
        <v>692</v>
      </c>
      <c r="F472" s="35" t="s">
        <v>2010</v>
      </c>
      <c r="G472" s="40">
        <v>52530000</v>
      </c>
      <c r="H472" s="36">
        <v>45273</v>
      </c>
      <c r="I472" s="37" t="s">
        <v>228</v>
      </c>
      <c r="J472" s="38" t="s">
        <v>1185</v>
      </c>
      <c r="K472" s="39">
        <v>0</v>
      </c>
      <c r="L472" s="57"/>
      <c r="M472" s="58"/>
      <c r="N472" s="52">
        <f t="shared" si="28"/>
        <v>52530000</v>
      </c>
      <c r="O472" s="41">
        <v>0.75</v>
      </c>
      <c r="P472" s="42"/>
      <c r="Q472" s="43"/>
      <c r="R472" s="44"/>
      <c r="T472" s="53">
        <v>45199</v>
      </c>
      <c r="U472" s="54">
        <f t="shared" si="29"/>
        <v>0.75</v>
      </c>
      <c r="V472" s="55">
        <f t="shared" si="30"/>
        <v>302</v>
      </c>
      <c r="W472" s="55">
        <f t="shared" si="31"/>
        <v>228</v>
      </c>
    </row>
    <row r="473" spans="1:23" ht="17.25" customHeight="1" x14ac:dyDescent="0.25">
      <c r="A473" s="33" t="s">
        <v>2896</v>
      </c>
      <c r="B473" s="34">
        <v>44967</v>
      </c>
      <c r="C473" s="59">
        <v>44972</v>
      </c>
      <c r="D473" s="56" t="s">
        <v>718</v>
      </c>
      <c r="E473" s="35" t="s">
        <v>472</v>
      </c>
      <c r="F473" s="35" t="s">
        <v>2011</v>
      </c>
      <c r="G473" s="40">
        <v>16000000</v>
      </c>
      <c r="H473" s="36">
        <v>45091</v>
      </c>
      <c r="I473" s="37" t="s">
        <v>228</v>
      </c>
      <c r="J473" s="38" t="s">
        <v>1186</v>
      </c>
      <c r="K473" s="39">
        <v>0</v>
      </c>
      <c r="L473" s="57"/>
      <c r="M473" s="58"/>
      <c r="N473" s="52">
        <f t="shared" si="28"/>
        <v>16000000</v>
      </c>
      <c r="O473" s="41">
        <v>1</v>
      </c>
      <c r="P473" s="42"/>
      <c r="Q473" s="43"/>
      <c r="R473" s="44"/>
      <c r="T473" s="53">
        <v>45199</v>
      </c>
      <c r="U473" s="54">
        <f t="shared" si="29"/>
        <v>1.91</v>
      </c>
      <c r="V473" s="55">
        <f t="shared" si="30"/>
        <v>119</v>
      </c>
      <c r="W473" s="55">
        <f t="shared" si="31"/>
        <v>227</v>
      </c>
    </row>
    <row r="474" spans="1:23" ht="17.25" customHeight="1" x14ac:dyDescent="0.25">
      <c r="A474" s="33" t="s">
        <v>2897</v>
      </c>
      <c r="B474" s="34">
        <v>44967</v>
      </c>
      <c r="C474" s="59">
        <v>44972</v>
      </c>
      <c r="D474" s="56" t="s">
        <v>718</v>
      </c>
      <c r="E474" s="35" t="s">
        <v>2012</v>
      </c>
      <c r="F474" s="35" t="s">
        <v>2013</v>
      </c>
      <c r="G474" s="40">
        <v>29912000</v>
      </c>
      <c r="H474" s="36">
        <v>45091</v>
      </c>
      <c r="I474" s="37" t="s">
        <v>228</v>
      </c>
      <c r="J474" s="38" t="s">
        <v>1187</v>
      </c>
      <c r="K474" s="39">
        <v>0</v>
      </c>
      <c r="L474" s="57"/>
      <c r="M474" s="58"/>
      <c r="N474" s="52">
        <f t="shared" si="28"/>
        <v>29912000</v>
      </c>
      <c r="O474" s="41">
        <v>1</v>
      </c>
      <c r="P474" s="42"/>
      <c r="Q474" s="43"/>
      <c r="R474" s="44"/>
      <c r="T474" s="53">
        <v>45199</v>
      </c>
      <c r="U474" s="54">
        <f t="shared" si="29"/>
        <v>1.91</v>
      </c>
      <c r="V474" s="55">
        <f t="shared" si="30"/>
        <v>119</v>
      </c>
      <c r="W474" s="55">
        <f t="shared" si="31"/>
        <v>227</v>
      </c>
    </row>
    <row r="475" spans="1:23" ht="17.25" customHeight="1" x14ac:dyDescent="0.25">
      <c r="A475" s="33" t="s">
        <v>2898</v>
      </c>
      <c r="B475" s="34">
        <v>44967</v>
      </c>
      <c r="C475" s="59">
        <v>44972</v>
      </c>
      <c r="D475" s="56" t="s">
        <v>718</v>
      </c>
      <c r="E475" s="35" t="s">
        <v>504</v>
      </c>
      <c r="F475" s="35" t="s">
        <v>2014</v>
      </c>
      <c r="G475" s="40">
        <v>21012000</v>
      </c>
      <c r="H475" s="36">
        <v>45091</v>
      </c>
      <c r="I475" s="37" t="s">
        <v>228</v>
      </c>
      <c r="J475" s="38" t="s">
        <v>1188</v>
      </c>
      <c r="K475" s="39">
        <v>0</v>
      </c>
      <c r="L475" s="57"/>
      <c r="M475" s="58"/>
      <c r="N475" s="52">
        <f t="shared" si="28"/>
        <v>21012000</v>
      </c>
      <c r="O475" s="41">
        <v>1</v>
      </c>
      <c r="P475" s="42"/>
      <c r="Q475" s="43"/>
      <c r="R475" s="44"/>
      <c r="T475" s="53">
        <v>45199</v>
      </c>
      <c r="U475" s="54">
        <f t="shared" si="29"/>
        <v>1.91</v>
      </c>
      <c r="V475" s="55">
        <f t="shared" si="30"/>
        <v>119</v>
      </c>
      <c r="W475" s="55">
        <f t="shared" si="31"/>
        <v>227</v>
      </c>
    </row>
    <row r="476" spans="1:23" ht="17.25" customHeight="1" x14ac:dyDescent="0.25">
      <c r="A476" s="33" t="s">
        <v>2899</v>
      </c>
      <c r="B476" s="34">
        <v>44967</v>
      </c>
      <c r="C476" s="59">
        <v>44972</v>
      </c>
      <c r="D476" s="56" t="s">
        <v>719</v>
      </c>
      <c r="E476" s="35" t="s">
        <v>263</v>
      </c>
      <c r="F476" s="35" t="s">
        <v>394</v>
      </c>
      <c r="G476" s="40">
        <v>30591000</v>
      </c>
      <c r="H476" s="36">
        <v>45244</v>
      </c>
      <c r="I476" s="37" t="s">
        <v>228</v>
      </c>
      <c r="J476" s="38" t="s">
        <v>1189</v>
      </c>
      <c r="K476" s="39">
        <v>0</v>
      </c>
      <c r="L476" s="57"/>
      <c r="M476" s="58"/>
      <c r="N476" s="52">
        <f t="shared" si="28"/>
        <v>30591000</v>
      </c>
      <c r="O476" s="41">
        <v>0.83</v>
      </c>
      <c r="P476" s="42"/>
      <c r="Q476" s="43"/>
      <c r="R476" s="44"/>
      <c r="T476" s="53">
        <v>45199</v>
      </c>
      <c r="U476" s="54">
        <f t="shared" si="29"/>
        <v>0.83</v>
      </c>
      <c r="V476" s="55">
        <f t="shared" si="30"/>
        <v>272</v>
      </c>
      <c r="W476" s="55">
        <f t="shared" si="31"/>
        <v>227</v>
      </c>
    </row>
    <row r="477" spans="1:23" ht="17.25" customHeight="1" x14ac:dyDescent="0.25">
      <c r="A477" s="33" t="s">
        <v>2900</v>
      </c>
      <c r="B477" s="34">
        <v>44967</v>
      </c>
      <c r="C477" s="59">
        <v>44970</v>
      </c>
      <c r="D477" s="56" t="s">
        <v>719</v>
      </c>
      <c r="E477" s="35" t="s">
        <v>127</v>
      </c>
      <c r="F477" s="35" t="s">
        <v>1886</v>
      </c>
      <c r="G477" s="40">
        <v>28000000</v>
      </c>
      <c r="H477" s="36">
        <v>45211</v>
      </c>
      <c r="I477" s="37" t="s">
        <v>228</v>
      </c>
      <c r="J477" s="38" t="s">
        <v>1190</v>
      </c>
      <c r="K477" s="39">
        <v>0</v>
      </c>
      <c r="L477" s="57"/>
      <c r="M477" s="58"/>
      <c r="N477" s="52">
        <f t="shared" si="28"/>
        <v>28000000</v>
      </c>
      <c r="O477" s="41">
        <v>0.95</v>
      </c>
      <c r="P477" s="42"/>
      <c r="Q477" s="43"/>
      <c r="R477" s="44"/>
      <c r="T477" s="53">
        <v>45199</v>
      </c>
      <c r="U477" s="54">
        <f t="shared" si="29"/>
        <v>0.95</v>
      </c>
      <c r="V477" s="55">
        <f t="shared" si="30"/>
        <v>241</v>
      </c>
      <c r="W477" s="55">
        <f t="shared" si="31"/>
        <v>229</v>
      </c>
    </row>
    <row r="478" spans="1:23" ht="17.25" customHeight="1" x14ac:dyDescent="0.25">
      <c r="A478" s="33" t="s">
        <v>2901</v>
      </c>
      <c r="B478" s="34">
        <v>44967</v>
      </c>
      <c r="C478" s="59">
        <v>44970</v>
      </c>
      <c r="D478" s="56" t="s">
        <v>719</v>
      </c>
      <c r="E478" s="35" t="s">
        <v>499</v>
      </c>
      <c r="F478" s="35" t="s">
        <v>1886</v>
      </c>
      <c r="G478" s="40">
        <v>28000000</v>
      </c>
      <c r="H478" s="36">
        <v>45211</v>
      </c>
      <c r="I478" s="37" t="s">
        <v>228</v>
      </c>
      <c r="J478" s="38" t="s">
        <v>1191</v>
      </c>
      <c r="K478" s="39">
        <v>0</v>
      </c>
      <c r="L478" s="57"/>
      <c r="M478" s="58"/>
      <c r="N478" s="52">
        <f t="shared" si="28"/>
        <v>28000000</v>
      </c>
      <c r="O478" s="41">
        <v>0.95</v>
      </c>
      <c r="P478" s="42"/>
      <c r="Q478" s="43"/>
      <c r="R478" s="44"/>
      <c r="T478" s="53">
        <v>45199</v>
      </c>
      <c r="U478" s="54">
        <f t="shared" si="29"/>
        <v>0.95</v>
      </c>
      <c r="V478" s="55">
        <f t="shared" si="30"/>
        <v>241</v>
      </c>
      <c r="W478" s="55">
        <f t="shared" si="31"/>
        <v>229</v>
      </c>
    </row>
    <row r="479" spans="1:23" ht="17.25" customHeight="1" x14ac:dyDescent="0.25">
      <c r="A479" s="33" t="s">
        <v>2902</v>
      </c>
      <c r="B479" s="34">
        <v>44967</v>
      </c>
      <c r="C479" s="59">
        <v>44971</v>
      </c>
      <c r="D479" s="56" t="s">
        <v>718</v>
      </c>
      <c r="E479" s="35" t="s">
        <v>2015</v>
      </c>
      <c r="F479" s="35" t="s">
        <v>2016</v>
      </c>
      <c r="G479" s="40">
        <v>81000000</v>
      </c>
      <c r="H479" s="36">
        <v>45243</v>
      </c>
      <c r="I479" s="37" t="s">
        <v>228</v>
      </c>
      <c r="J479" s="38" t="s">
        <v>1192</v>
      </c>
      <c r="K479" s="39">
        <v>0</v>
      </c>
      <c r="L479" s="57"/>
      <c r="M479" s="58"/>
      <c r="N479" s="52">
        <f t="shared" si="28"/>
        <v>81000000</v>
      </c>
      <c r="O479" s="41">
        <v>0.84</v>
      </c>
      <c r="P479" s="42"/>
      <c r="Q479" s="43"/>
      <c r="R479" s="44"/>
      <c r="T479" s="53">
        <v>45199</v>
      </c>
      <c r="U479" s="54">
        <f t="shared" si="29"/>
        <v>0.84</v>
      </c>
      <c r="V479" s="55">
        <f t="shared" si="30"/>
        <v>272</v>
      </c>
      <c r="W479" s="55">
        <f t="shared" si="31"/>
        <v>228</v>
      </c>
    </row>
    <row r="480" spans="1:23" ht="17.25" customHeight="1" x14ac:dyDescent="0.25">
      <c r="A480" s="33" t="s">
        <v>2903</v>
      </c>
      <c r="B480" s="34">
        <v>44966</v>
      </c>
      <c r="C480" s="59">
        <v>44967</v>
      </c>
      <c r="D480" s="56" t="s">
        <v>718</v>
      </c>
      <c r="E480" s="35" t="s">
        <v>103</v>
      </c>
      <c r="F480" s="35" t="s">
        <v>371</v>
      </c>
      <c r="G480" s="40">
        <v>49440000</v>
      </c>
      <c r="H480" s="36">
        <v>45208</v>
      </c>
      <c r="I480" s="37" t="s">
        <v>228</v>
      </c>
      <c r="J480" s="38" t="s">
        <v>1193</v>
      </c>
      <c r="K480" s="39">
        <v>0</v>
      </c>
      <c r="L480" s="57"/>
      <c r="M480" s="58"/>
      <c r="N480" s="52">
        <f t="shared" si="28"/>
        <v>49440000</v>
      </c>
      <c r="O480" s="41">
        <v>0.96</v>
      </c>
      <c r="P480" s="42"/>
      <c r="Q480" s="43"/>
      <c r="R480" s="44"/>
      <c r="T480" s="53">
        <v>45199</v>
      </c>
      <c r="U480" s="54">
        <f t="shared" si="29"/>
        <v>0.96</v>
      </c>
      <c r="V480" s="55">
        <f t="shared" si="30"/>
        <v>241</v>
      </c>
      <c r="W480" s="55">
        <f t="shared" si="31"/>
        <v>232</v>
      </c>
    </row>
    <row r="481" spans="1:23" ht="17.25" customHeight="1" x14ac:dyDescent="0.25">
      <c r="A481" s="33" t="s">
        <v>2904</v>
      </c>
      <c r="B481" s="34">
        <v>44966</v>
      </c>
      <c r="C481" s="59">
        <v>44967</v>
      </c>
      <c r="D481" s="56" t="s">
        <v>719</v>
      </c>
      <c r="E481" s="35" t="s">
        <v>265</v>
      </c>
      <c r="F481" s="35" t="s">
        <v>497</v>
      </c>
      <c r="G481" s="40">
        <v>26176000</v>
      </c>
      <c r="H481" s="36">
        <v>45208</v>
      </c>
      <c r="I481" s="37" t="s">
        <v>228</v>
      </c>
      <c r="J481" s="38" t="s">
        <v>1194</v>
      </c>
      <c r="K481" s="39">
        <v>0</v>
      </c>
      <c r="L481" s="57"/>
      <c r="M481" s="58"/>
      <c r="N481" s="52">
        <f t="shared" si="28"/>
        <v>26176000</v>
      </c>
      <c r="O481" s="41">
        <v>0.96</v>
      </c>
      <c r="P481" s="42"/>
      <c r="Q481" s="43"/>
      <c r="R481" s="44"/>
      <c r="T481" s="53">
        <v>45199</v>
      </c>
      <c r="U481" s="54">
        <f t="shared" si="29"/>
        <v>0.96</v>
      </c>
      <c r="V481" s="55">
        <f t="shared" si="30"/>
        <v>241</v>
      </c>
      <c r="W481" s="55">
        <f t="shared" si="31"/>
        <v>232</v>
      </c>
    </row>
    <row r="482" spans="1:23" ht="17.25" customHeight="1" x14ac:dyDescent="0.25">
      <c r="A482" s="33" t="s">
        <v>2905</v>
      </c>
      <c r="B482" s="34">
        <v>44966</v>
      </c>
      <c r="C482" s="59">
        <v>44967</v>
      </c>
      <c r="D482" s="56" t="s">
        <v>719</v>
      </c>
      <c r="E482" s="35" t="s">
        <v>239</v>
      </c>
      <c r="F482" s="35" t="s">
        <v>374</v>
      </c>
      <c r="G482" s="40">
        <v>22880000</v>
      </c>
      <c r="H482" s="36">
        <v>45208</v>
      </c>
      <c r="I482" s="37" t="s">
        <v>228</v>
      </c>
      <c r="J482" s="38" t="s">
        <v>1195</v>
      </c>
      <c r="K482" s="39">
        <v>0</v>
      </c>
      <c r="L482" s="57"/>
      <c r="M482" s="58"/>
      <c r="N482" s="52">
        <f t="shared" si="28"/>
        <v>22880000</v>
      </c>
      <c r="O482" s="41">
        <v>0.96</v>
      </c>
      <c r="P482" s="42"/>
      <c r="Q482" s="43"/>
      <c r="R482" s="44"/>
      <c r="T482" s="53">
        <v>45199</v>
      </c>
      <c r="U482" s="54">
        <f t="shared" si="29"/>
        <v>0.96</v>
      </c>
      <c r="V482" s="55">
        <f t="shared" si="30"/>
        <v>241</v>
      </c>
      <c r="W482" s="55">
        <f t="shared" si="31"/>
        <v>232</v>
      </c>
    </row>
    <row r="483" spans="1:23" ht="17.25" customHeight="1" x14ac:dyDescent="0.25">
      <c r="A483" s="33" t="s">
        <v>2906</v>
      </c>
      <c r="B483" s="34">
        <v>44967</v>
      </c>
      <c r="C483" s="59">
        <v>44970</v>
      </c>
      <c r="D483" s="56" t="s">
        <v>718</v>
      </c>
      <c r="E483" s="35" t="s">
        <v>158</v>
      </c>
      <c r="F483" s="35" t="s">
        <v>2017</v>
      </c>
      <c r="G483" s="40">
        <v>68000000</v>
      </c>
      <c r="H483" s="36">
        <v>45211</v>
      </c>
      <c r="I483" s="37" t="s">
        <v>228</v>
      </c>
      <c r="J483" s="38" t="s">
        <v>1196</v>
      </c>
      <c r="K483" s="39">
        <v>0</v>
      </c>
      <c r="L483" s="57"/>
      <c r="M483" s="58"/>
      <c r="N483" s="52">
        <f t="shared" si="28"/>
        <v>68000000</v>
      </c>
      <c r="O483" s="41">
        <v>0.95</v>
      </c>
      <c r="P483" s="42"/>
      <c r="Q483" s="43"/>
      <c r="R483" s="44"/>
      <c r="T483" s="53">
        <v>45199</v>
      </c>
      <c r="U483" s="54">
        <f t="shared" si="29"/>
        <v>0.95</v>
      </c>
      <c r="V483" s="55">
        <f t="shared" si="30"/>
        <v>241</v>
      </c>
      <c r="W483" s="55">
        <f t="shared" si="31"/>
        <v>229</v>
      </c>
    </row>
    <row r="484" spans="1:23" ht="17.25" customHeight="1" x14ac:dyDescent="0.25">
      <c r="A484" s="33" t="s">
        <v>2907</v>
      </c>
      <c r="B484" s="34">
        <v>44967</v>
      </c>
      <c r="C484" s="59">
        <v>44977</v>
      </c>
      <c r="D484" s="56" t="s">
        <v>718</v>
      </c>
      <c r="E484" s="35" t="s">
        <v>282</v>
      </c>
      <c r="F484" s="35" t="s">
        <v>2018</v>
      </c>
      <c r="G484" s="40">
        <v>29912000</v>
      </c>
      <c r="H484" s="36">
        <v>45096</v>
      </c>
      <c r="I484" s="37" t="s">
        <v>228</v>
      </c>
      <c r="J484" s="38" t="s">
        <v>1197</v>
      </c>
      <c r="K484" s="39">
        <v>0</v>
      </c>
      <c r="L484" s="57"/>
      <c r="M484" s="58"/>
      <c r="N484" s="52">
        <f t="shared" si="28"/>
        <v>29912000</v>
      </c>
      <c r="O484" s="41">
        <v>1</v>
      </c>
      <c r="P484" s="42"/>
      <c r="Q484" s="43"/>
      <c r="R484" s="44"/>
      <c r="T484" s="53">
        <v>45199</v>
      </c>
      <c r="U484" s="54">
        <f t="shared" si="29"/>
        <v>1.87</v>
      </c>
      <c r="V484" s="55">
        <f t="shared" si="30"/>
        <v>119</v>
      </c>
      <c r="W484" s="55">
        <f t="shared" si="31"/>
        <v>222</v>
      </c>
    </row>
    <row r="485" spans="1:23" ht="17.25" customHeight="1" x14ac:dyDescent="0.25">
      <c r="A485" s="33" t="s">
        <v>2908</v>
      </c>
      <c r="B485" s="34">
        <v>44967</v>
      </c>
      <c r="C485" s="59">
        <v>44971</v>
      </c>
      <c r="D485" s="56" t="s">
        <v>719</v>
      </c>
      <c r="E485" s="35" t="s">
        <v>466</v>
      </c>
      <c r="F485" s="35" t="s">
        <v>1886</v>
      </c>
      <c r="G485" s="40">
        <v>28000000</v>
      </c>
      <c r="H485" s="36">
        <v>45212</v>
      </c>
      <c r="I485" s="37" t="s">
        <v>228</v>
      </c>
      <c r="J485" s="38" t="s">
        <v>1198</v>
      </c>
      <c r="K485" s="39">
        <v>0</v>
      </c>
      <c r="L485" s="57"/>
      <c r="M485" s="58"/>
      <c r="N485" s="52">
        <f t="shared" si="28"/>
        <v>28000000</v>
      </c>
      <c r="O485" s="41">
        <v>0.95</v>
      </c>
      <c r="P485" s="42"/>
      <c r="Q485" s="43"/>
      <c r="R485" s="44"/>
      <c r="T485" s="53">
        <v>45199</v>
      </c>
      <c r="U485" s="54">
        <f t="shared" si="29"/>
        <v>0.95</v>
      </c>
      <c r="V485" s="55">
        <f t="shared" si="30"/>
        <v>241</v>
      </c>
      <c r="W485" s="55">
        <f t="shared" si="31"/>
        <v>228</v>
      </c>
    </row>
    <row r="486" spans="1:23" ht="17.25" customHeight="1" x14ac:dyDescent="0.25">
      <c r="A486" s="33" t="s">
        <v>2909</v>
      </c>
      <c r="B486" s="34">
        <v>44967</v>
      </c>
      <c r="C486" s="59">
        <v>44970</v>
      </c>
      <c r="D486" s="56" t="s">
        <v>719</v>
      </c>
      <c r="E486" s="35" t="s">
        <v>577</v>
      </c>
      <c r="F486" s="35" t="s">
        <v>1886</v>
      </c>
      <c r="G486" s="40">
        <v>28000000</v>
      </c>
      <c r="H486" s="36">
        <v>45211</v>
      </c>
      <c r="I486" s="37" t="s">
        <v>228</v>
      </c>
      <c r="J486" s="38" t="s">
        <v>1199</v>
      </c>
      <c r="K486" s="39">
        <v>0</v>
      </c>
      <c r="L486" s="57"/>
      <c r="M486" s="58"/>
      <c r="N486" s="52">
        <f t="shared" si="28"/>
        <v>28000000</v>
      </c>
      <c r="O486" s="41">
        <v>0.95</v>
      </c>
      <c r="P486" s="42"/>
      <c r="Q486" s="43"/>
      <c r="R486" s="44"/>
      <c r="T486" s="53">
        <v>45199</v>
      </c>
      <c r="U486" s="54">
        <f t="shared" si="29"/>
        <v>0.95</v>
      </c>
      <c r="V486" s="55">
        <f t="shared" si="30"/>
        <v>241</v>
      </c>
      <c r="W486" s="55">
        <f t="shared" si="31"/>
        <v>229</v>
      </c>
    </row>
    <row r="487" spans="1:23" ht="17.25" customHeight="1" x14ac:dyDescent="0.25">
      <c r="A487" s="33" t="s">
        <v>2910</v>
      </c>
      <c r="B487" s="34">
        <v>44967</v>
      </c>
      <c r="C487" s="59">
        <v>44971</v>
      </c>
      <c r="D487" s="56" t="s">
        <v>719</v>
      </c>
      <c r="E487" s="35" t="s">
        <v>145</v>
      </c>
      <c r="F487" s="35" t="s">
        <v>2019</v>
      </c>
      <c r="G487" s="40">
        <v>28000000</v>
      </c>
      <c r="H487" s="36">
        <v>45212</v>
      </c>
      <c r="I487" s="37" t="s">
        <v>228</v>
      </c>
      <c r="J487" s="38" t="s">
        <v>1200</v>
      </c>
      <c r="K487" s="39">
        <v>0</v>
      </c>
      <c r="L487" s="57"/>
      <c r="M487" s="58"/>
      <c r="N487" s="52">
        <f t="shared" si="28"/>
        <v>28000000</v>
      </c>
      <c r="O487" s="41">
        <v>0.95</v>
      </c>
      <c r="P487" s="42"/>
      <c r="Q487" s="43"/>
      <c r="R487" s="44"/>
      <c r="T487" s="53">
        <v>45199</v>
      </c>
      <c r="U487" s="54">
        <f t="shared" si="29"/>
        <v>0.95</v>
      </c>
      <c r="V487" s="55">
        <f t="shared" si="30"/>
        <v>241</v>
      </c>
      <c r="W487" s="55">
        <f t="shared" si="31"/>
        <v>228</v>
      </c>
    </row>
    <row r="488" spans="1:23" ht="17.25" customHeight="1" x14ac:dyDescent="0.25">
      <c r="A488" s="33" t="s">
        <v>2911</v>
      </c>
      <c r="B488" s="34">
        <v>44967</v>
      </c>
      <c r="C488" s="59">
        <v>44971</v>
      </c>
      <c r="D488" s="56" t="s">
        <v>719</v>
      </c>
      <c r="E488" s="35" t="s">
        <v>476</v>
      </c>
      <c r="F488" s="35" t="s">
        <v>1886</v>
      </c>
      <c r="G488" s="40">
        <v>14000000</v>
      </c>
      <c r="H488" s="36">
        <v>45090</v>
      </c>
      <c r="I488" s="37" t="s">
        <v>228</v>
      </c>
      <c r="J488" s="38" t="s">
        <v>1201</v>
      </c>
      <c r="K488" s="39">
        <v>0</v>
      </c>
      <c r="L488" s="57"/>
      <c r="M488" s="58"/>
      <c r="N488" s="52">
        <f t="shared" si="28"/>
        <v>14000000</v>
      </c>
      <c r="O488" s="41">
        <v>1</v>
      </c>
      <c r="P488" s="42"/>
      <c r="Q488" s="43"/>
      <c r="R488" s="44"/>
      <c r="T488" s="53">
        <v>45199</v>
      </c>
      <c r="U488" s="54">
        <f t="shared" si="29"/>
        <v>1.92</v>
      </c>
      <c r="V488" s="55">
        <f t="shared" si="30"/>
        <v>119</v>
      </c>
      <c r="W488" s="55">
        <f t="shared" si="31"/>
        <v>228</v>
      </c>
    </row>
    <row r="489" spans="1:23" ht="17.25" customHeight="1" x14ac:dyDescent="0.25">
      <c r="A489" s="33" t="s">
        <v>2912</v>
      </c>
      <c r="B489" s="34">
        <v>44971</v>
      </c>
      <c r="C489" s="59">
        <v>44978</v>
      </c>
      <c r="D489" s="56" t="s">
        <v>718</v>
      </c>
      <c r="E489" s="35" t="s">
        <v>234</v>
      </c>
      <c r="F489" s="35" t="s">
        <v>2020</v>
      </c>
      <c r="G489" s="40">
        <v>45488000</v>
      </c>
      <c r="H489" s="36">
        <v>45219</v>
      </c>
      <c r="I489" s="37" t="s">
        <v>228</v>
      </c>
      <c r="J489" s="38" t="s">
        <v>1202</v>
      </c>
      <c r="K489" s="39">
        <v>0</v>
      </c>
      <c r="L489" s="57"/>
      <c r="M489" s="58"/>
      <c r="N489" s="52">
        <f t="shared" si="28"/>
        <v>45488000</v>
      </c>
      <c r="O489" s="41">
        <v>0.92</v>
      </c>
      <c r="P489" s="42"/>
      <c r="Q489" s="43"/>
      <c r="R489" s="44"/>
      <c r="T489" s="53">
        <v>45199</v>
      </c>
      <c r="U489" s="54">
        <f t="shared" si="29"/>
        <v>0.92</v>
      </c>
      <c r="V489" s="55">
        <f t="shared" si="30"/>
        <v>241</v>
      </c>
      <c r="W489" s="55">
        <f t="shared" si="31"/>
        <v>221</v>
      </c>
    </row>
    <row r="490" spans="1:23" ht="17.25" customHeight="1" x14ac:dyDescent="0.25">
      <c r="A490" s="33" t="s">
        <v>2913</v>
      </c>
      <c r="B490" s="34">
        <v>44970</v>
      </c>
      <c r="C490" s="59">
        <v>44972</v>
      </c>
      <c r="D490" s="56" t="s">
        <v>718</v>
      </c>
      <c r="E490" s="35" t="s">
        <v>223</v>
      </c>
      <c r="F490" s="35" t="s">
        <v>373</v>
      </c>
      <c r="G490" s="40">
        <v>42400000</v>
      </c>
      <c r="H490" s="36">
        <v>45213</v>
      </c>
      <c r="I490" s="37" t="s">
        <v>228</v>
      </c>
      <c r="J490" s="38" t="s">
        <v>1203</v>
      </c>
      <c r="K490" s="39">
        <v>0</v>
      </c>
      <c r="L490" s="57"/>
      <c r="M490" s="58"/>
      <c r="N490" s="52">
        <f t="shared" si="28"/>
        <v>42400000</v>
      </c>
      <c r="O490" s="41">
        <v>0.94</v>
      </c>
      <c r="P490" s="42"/>
      <c r="Q490" s="43"/>
      <c r="R490" s="44"/>
      <c r="T490" s="53">
        <v>45199</v>
      </c>
      <c r="U490" s="54">
        <f t="shared" si="29"/>
        <v>0.94</v>
      </c>
      <c r="V490" s="55">
        <f t="shared" si="30"/>
        <v>241</v>
      </c>
      <c r="W490" s="55">
        <f t="shared" si="31"/>
        <v>227</v>
      </c>
    </row>
    <row r="491" spans="1:23" ht="17.25" customHeight="1" x14ac:dyDescent="0.25">
      <c r="A491" s="33" t="s">
        <v>2914</v>
      </c>
      <c r="B491" s="34">
        <v>44970</v>
      </c>
      <c r="C491" s="59">
        <v>44974</v>
      </c>
      <c r="D491" s="56" t="s">
        <v>718</v>
      </c>
      <c r="E491" s="35" t="s">
        <v>337</v>
      </c>
      <c r="F491" s="35" t="s">
        <v>2021</v>
      </c>
      <c r="G491" s="40">
        <v>73233000</v>
      </c>
      <c r="H491" s="36">
        <v>45056</v>
      </c>
      <c r="I491" s="37" t="s">
        <v>228</v>
      </c>
      <c r="J491" s="38" t="s">
        <v>1204</v>
      </c>
      <c r="K491" s="39">
        <v>0</v>
      </c>
      <c r="L491" s="57"/>
      <c r="M491" s="58">
        <v>50449400</v>
      </c>
      <c r="N491" s="52">
        <f t="shared" si="28"/>
        <v>22783600</v>
      </c>
      <c r="O491" s="41">
        <v>1</v>
      </c>
      <c r="P491" s="42"/>
      <c r="Q491" s="43"/>
      <c r="R491" s="44"/>
      <c r="T491" s="53">
        <v>45199</v>
      </c>
      <c r="U491" s="54">
        <f t="shared" si="29"/>
        <v>2.74</v>
      </c>
      <c r="V491" s="55">
        <f t="shared" si="30"/>
        <v>82</v>
      </c>
      <c r="W491" s="55">
        <f t="shared" si="31"/>
        <v>225</v>
      </c>
    </row>
    <row r="492" spans="1:23" ht="17.25" customHeight="1" x14ac:dyDescent="0.25">
      <c r="A492" s="33" t="s">
        <v>2915</v>
      </c>
      <c r="B492" s="34">
        <v>44970</v>
      </c>
      <c r="C492" s="59">
        <v>44973</v>
      </c>
      <c r="D492" s="56" t="s">
        <v>718</v>
      </c>
      <c r="E492" s="35" t="s">
        <v>580</v>
      </c>
      <c r="F492" s="35" t="s">
        <v>2022</v>
      </c>
      <c r="G492" s="40">
        <v>21012000</v>
      </c>
      <c r="H492" s="36">
        <v>45092</v>
      </c>
      <c r="I492" s="37" t="s">
        <v>228</v>
      </c>
      <c r="J492" s="38" t="s">
        <v>1205</v>
      </c>
      <c r="K492" s="39">
        <v>0</v>
      </c>
      <c r="L492" s="57"/>
      <c r="M492" s="58"/>
      <c r="N492" s="52">
        <f t="shared" si="28"/>
        <v>21012000</v>
      </c>
      <c r="O492" s="41">
        <v>1</v>
      </c>
      <c r="P492" s="42"/>
      <c r="Q492" s="43"/>
      <c r="R492" s="44"/>
      <c r="T492" s="53">
        <v>45199</v>
      </c>
      <c r="U492" s="54">
        <f t="shared" si="29"/>
        <v>1.9</v>
      </c>
      <c r="V492" s="55">
        <f t="shared" si="30"/>
        <v>119</v>
      </c>
      <c r="W492" s="55">
        <f t="shared" si="31"/>
        <v>226</v>
      </c>
    </row>
    <row r="493" spans="1:23" ht="17.25" customHeight="1" x14ac:dyDescent="0.25">
      <c r="A493" s="33" t="s">
        <v>2916</v>
      </c>
      <c r="B493" s="34">
        <v>44970</v>
      </c>
      <c r="C493" s="59">
        <v>44973</v>
      </c>
      <c r="D493" s="56" t="s">
        <v>718</v>
      </c>
      <c r="E493" s="35" t="s">
        <v>244</v>
      </c>
      <c r="F493" s="35" t="s">
        <v>2023</v>
      </c>
      <c r="G493" s="40">
        <v>55156500</v>
      </c>
      <c r="H493" s="36">
        <v>45290</v>
      </c>
      <c r="I493" s="37" t="s">
        <v>228</v>
      </c>
      <c r="J493" s="38" t="s">
        <v>1206</v>
      </c>
      <c r="K493" s="39">
        <v>0</v>
      </c>
      <c r="L493" s="57"/>
      <c r="M493" s="58"/>
      <c r="N493" s="52">
        <f t="shared" si="28"/>
        <v>55156500</v>
      </c>
      <c r="O493" s="41">
        <v>0.71</v>
      </c>
      <c r="P493" s="42"/>
      <c r="Q493" s="43"/>
      <c r="R493" s="44"/>
      <c r="T493" s="53">
        <v>45199</v>
      </c>
      <c r="U493" s="54">
        <f t="shared" si="29"/>
        <v>0.71</v>
      </c>
      <c r="V493" s="55">
        <f t="shared" si="30"/>
        <v>317</v>
      </c>
      <c r="W493" s="55">
        <f t="shared" si="31"/>
        <v>226</v>
      </c>
    </row>
    <row r="494" spans="1:23" ht="17.25" customHeight="1" x14ac:dyDescent="0.25">
      <c r="A494" s="33" t="s">
        <v>2917</v>
      </c>
      <c r="B494" s="34">
        <v>44970</v>
      </c>
      <c r="C494" s="59">
        <v>44972</v>
      </c>
      <c r="D494" s="56" t="s">
        <v>718</v>
      </c>
      <c r="E494" s="35" t="s">
        <v>546</v>
      </c>
      <c r="F494" s="35" t="s">
        <v>2024</v>
      </c>
      <c r="G494" s="40">
        <v>41200000</v>
      </c>
      <c r="H494" s="36">
        <v>45213</v>
      </c>
      <c r="I494" s="37" t="s">
        <v>228</v>
      </c>
      <c r="J494" s="38" t="s">
        <v>1207</v>
      </c>
      <c r="K494" s="39">
        <v>0</v>
      </c>
      <c r="L494" s="57"/>
      <c r="M494" s="58"/>
      <c r="N494" s="52">
        <f t="shared" si="28"/>
        <v>41200000</v>
      </c>
      <c r="O494" s="41">
        <v>0.94</v>
      </c>
      <c r="P494" s="42"/>
      <c r="Q494" s="43"/>
      <c r="R494" s="44"/>
      <c r="T494" s="53">
        <v>45199</v>
      </c>
      <c r="U494" s="54">
        <f t="shared" si="29"/>
        <v>0.94</v>
      </c>
      <c r="V494" s="55">
        <f t="shared" si="30"/>
        <v>241</v>
      </c>
      <c r="W494" s="55">
        <f t="shared" si="31"/>
        <v>227</v>
      </c>
    </row>
    <row r="495" spans="1:23" ht="17.25" customHeight="1" x14ac:dyDescent="0.25">
      <c r="A495" s="33" t="s">
        <v>2918</v>
      </c>
      <c r="B495" s="34">
        <v>44967</v>
      </c>
      <c r="C495" s="59">
        <v>44971</v>
      </c>
      <c r="D495" s="56" t="s">
        <v>718</v>
      </c>
      <c r="E495" s="35" t="s">
        <v>82</v>
      </c>
      <c r="F495" s="35" t="s">
        <v>383</v>
      </c>
      <c r="G495" s="40">
        <v>42800000</v>
      </c>
      <c r="H495" s="36">
        <v>45212</v>
      </c>
      <c r="I495" s="37" t="s">
        <v>228</v>
      </c>
      <c r="J495" s="38" t="s">
        <v>1208</v>
      </c>
      <c r="K495" s="39">
        <v>0</v>
      </c>
      <c r="L495" s="57"/>
      <c r="M495" s="58"/>
      <c r="N495" s="52">
        <f t="shared" si="28"/>
        <v>42800000</v>
      </c>
      <c r="O495" s="41">
        <v>0.95</v>
      </c>
      <c r="P495" s="42"/>
      <c r="Q495" s="43"/>
      <c r="R495" s="44"/>
      <c r="T495" s="53">
        <v>45199</v>
      </c>
      <c r="U495" s="54">
        <f t="shared" si="29"/>
        <v>0.95</v>
      </c>
      <c r="V495" s="55">
        <f t="shared" si="30"/>
        <v>241</v>
      </c>
      <c r="W495" s="55">
        <f t="shared" si="31"/>
        <v>228</v>
      </c>
    </row>
    <row r="496" spans="1:23" ht="17.25" customHeight="1" x14ac:dyDescent="0.25">
      <c r="A496" s="33" t="s">
        <v>2919</v>
      </c>
      <c r="B496" s="34">
        <v>44967</v>
      </c>
      <c r="C496" s="59">
        <v>44973</v>
      </c>
      <c r="D496" s="56" t="s">
        <v>718</v>
      </c>
      <c r="E496" s="35" t="s">
        <v>57</v>
      </c>
      <c r="F496" s="35" t="s">
        <v>2025</v>
      </c>
      <c r="G496" s="40">
        <v>42800000</v>
      </c>
      <c r="H496" s="36">
        <v>45214</v>
      </c>
      <c r="I496" s="37" t="s">
        <v>228</v>
      </c>
      <c r="J496" s="38" t="s">
        <v>1209</v>
      </c>
      <c r="K496" s="39">
        <v>0</v>
      </c>
      <c r="L496" s="57"/>
      <c r="M496" s="58"/>
      <c r="N496" s="52">
        <f t="shared" si="28"/>
        <v>42800000</v>
      </c>
      <c r="O496" s="41">
        <v>0.94</v>
      </c>
      <c r="P496" s="42"/>
      <c r="Q496" s="43"/>
      <c r="R496" s="44"/>
      <c r="T496" s="53">
        <v>45199</v>
      </c>
      <c r="U496" s="54">
        <f t="shared" si="29"/>
        <v>0.94</v>
      </c>
      <c r="V496" s="55">
        <f t="shared" si="30"/>
        <v>241</v>
      </c>
      <c r="W496" s="55">
        <f t="shared" si="31"/>
        <v>226</v>
      </c>
    </row>
    <row r="497" spans="1:23" ht="17.25" customHeight="1" x14ac:dyDescent="0.25">
      <c r="A497" s="33" t="s">
        <v>2920</v>
      </c>
      <c r="B497" s="34">
        <v>44970</v>
      </c>
      <c r="C497" s="59">
        <v>44972</v>
      </c>
      <c r="D497" s="56" t="s">
        <v>718</v>
      </c>
      <c r="E497" s="35" t="s">
        <v>135</v>
      </c>
      <c r="F497" s="35" t="s">
        <v>2026</v>
      </c>
      <c r="G497" s="40">
        <v>46350000</v>
      </c>
      <c r="H497" s="36">
        <v>45244</v>
      </c>
      <c r="I497" s="37" t="s">
        <v>228</v>
      </c>
      <c r="J497" s="38" t="s">
        <v>1210</v>
      </c>
      <c r="K497" s="39">
        <v>0</v>
      </c>
      <c r="L497" s="57"/>
      <c r="M497" s="58"/>
      <c r="N497" s="52">
        <f t="shared" si="28"/>
        <v>46350000</v>
      </c>
      <c r="O497" s="41">
        <v>0.83</v>
      </c>
      <c r="P497" s="42"/>
      <c r="Q497" s="43"/>
      <c r="R497" s="44"/>
      <c r="T497" s="53">
        <v>45199</v>
      </c>
      <c r="U497" s="54">
        <f t="shared" si="29"/>
        <v>0.83</v>
      </c>
      <c r="V497" s="55">
        <f t="shared" si="30"/>
        <v>272</v>
      </c>
      <c r="W497" s="55">
        <f t="shared" si="31"/>
        <v>227</v>
      </c>
    </row>
    <row r="498" spans="1:23" ht="17.25" customHeight="1" x14ac:dyDescent="0.25">
      <c r="A498" s="33" t="s">
        <v>2921</v>
      </c>
      <c r="B498" s="34">
        <v>44970</v>
      </c>
      <c r="C498" s="59">
        <v>44972</v>
      </c>
      <c r="D498" s="56" t="s">
        <v>718</v>
      </c>
      <c r="E498" s="35" t="s">
        <v>594</v>
      </c>
      <c r="F498" s="35" t="s">
        <v>1683</v>
      </c>
      <c r="G498" s="40">
        <v>60255000</v>
      </c>
      <c r="H498" s="36">
        <v>45244</v>
      </c>
      <c r="I498" s="37" t="s">
        <v>228</v>
      </c>
      <c r="J498" s="38" t="s">
        <v>1211</v>
      </c>
      <c r="K498" s="39">
        <v>0</v>
      </c>
      <c r="L498" s="57"/>
      <c r="M498" s="58"/>
      <c r="N498" s="52">
        <f t="shared" si="28"/>
        <v>60255000</v>
      </c>
      <c r="O498" s="41">
        <v>0.83</v>
      </c>
      <c r="P498" s="42"/>
      <c r="Q498" s="43"/>
      <c r="R498" s="44"/>
      <c r="T498" s="53">
        <v>45199</v>
      </c>
      <c r="U498" s="54">
        <f t="shared" si="29"/>
        <v>0.83</v>
      </c>
      <c r="V498" s="55">
        <f t="shared" si="30"/>
        <v>272</v>
      </c>
      <c r="W498" s="55">
        <f t="shared" si="31"/>
        <v>227</v>
      </c>
    </row>
    <row r="499" spans="1:23" ht="17.25" customHeight="1" x14ac:dyDescent="0.25">
      <c r="A499" s="33" t="s">
        <v>2922</v>
      </c>
      <c r="B499" s="34">
        <v>44971</v>
      </c>
      <c r="C499" s="59">
        <v>44973</v>
      </c>
      <c r="D499" s="56" t="s">
        <v>718</v>
      </c>
      <c r="E499" s="35" t="s">
        <v>2027</v>
      </c>
      <c r="F499" s="35" t="s">
        <v>2028</v>
      </c>
      <c r="G499" s="40">
        <v>21012000</v>
      </c>
      <c r="H499" s="36">
        <v>45092</v>
      </c>
      <c r="I499" s="37" t="s">
        <v>228</v>
      </c>
      <c r="J499" s="38" t="s">
        <v>1212</v>
      </c>
      <c r="K499" s="39">
        <v>0</v>
      </c>
      <c r="L499" s="57"/>
      <c r="M499" s="58"/>
      <c r="N499" s="52">
        <f t="shared" si="28"/>
        <v>21012000</v>
      </c>
      <c r="O499" s="41">
        <v>1</v>
      </c>
      <c r="P499" s="42"/>
      <c r="Q499" s="43"/>
      <c r="R499" s="44"/>
      <c r="T499" s="53">
        <v>45199</v>
      </c>
      <c r="U499" s="54">
        <f t="shared" si="29"/>
        <v>1.9</v>
      </c>
      <c r="V499" s="55">
        <f t="shared" si="30"/>
        <v>119</v>
      </c>
      <c r="W499" s="55">
        <f t="shared" si="31"/>
        <v>226</v>
      </c>
    </row>
    <row r="500" spans="1:23" ht="17.25" customHeight="1" x14ac:dyDescent="0.25">
      <c r="A500" s="33" t="s">
        <v>2923</v>
      </c>
      <c r="B500" s="34">
        <v>44971</v>
      </c>
      <c r="C500" s="59">
        <v>44973</v>
      </c>
      <c r="D500" s="56" t="s">
        <v>718</v>
      </c>
      <c r="E500" s="35" t="s">
        <v>515</v>
      </c>
      <c r="F500" s="35" t="s">
        <v>2029</v>
      </c>
      <c r="G500" s="40">
        <v>21012000</v>
      </c>
      <c r="H500" s="36">
        <v>45092</v>
      </c>
      <c r="I500" s="37" t="s">
        <v>228</v>
      </c>
      <c r="J500" s="38" t="s">
        <v>1213</v>
      </c>
      <c r="K500" s="39">
        <v>0</v>
      </c>
      <c r="L500" s="57"/>
      <c r="M500" s="58"/>
      <c r="N500" s="52">
        <f t="shared" si="28"/>
        <v>21012000</v>
      </c>
      <c r="O500" s="41">
        <v>1</v>
      </c>
      <c r="P500" s="42"/>
      <c r="Q500" s="43"/>
      <c r="R500" s="44"/>
      <c r="T500" s="53">
        <v>45199</v>
      </c>
      <c r="U500" s="54">
        <f t="shared" si="29"/>
        <v>1.9</v>
      </c>
      <c r="V500" s="55">
        <f t="shared" si="30"/>
        <v>119</v>
      </c>
      <c r="W500" s="55">
        <f t="shared" si="31"/>
        <v>226</v>
      </c>
    </row>
    <row r="501" spans="1:23" ht="17.25" customHeight="1" x14ac:dyDescent="0.25">
      <c r="A501" s="33" t="s">
        <v>2924</v>
      </c>
      <c r="B501" s="34">
        <v>44971</v>
      </c>
      <c r="C501" s="59">
        <v>44980</v>
      </c>
      <c r="D501" s="56" t="s">
        <v>718</v>
      </c>
      <c r="E501" s="35" t="s">
        <v>3947</v>
      </c>
      <c r="F501" s="35" t="s">
        <v>2030</v>
      </c>
      <c r="G501" s="40">
        <v>52530000</v>
      </c>
      <c r="H501" s="36">
        <v>45282</v>
      </c>
      <c r="I501" s="37" t="s">
        <v>228</v>
      </c>
      <c r="J501" s="38" t="s">
        <v>1214</v>
      </c>
      <c r="K501" s="39">
        <v>0</v>
      </c>
      <c r="L501" s="57"/>
      <c r="M501" s="58"/>
      <c r="N501" s="52">
        <f t="shared" si="28"/>
        <v>52530000</v>
      </c>
      <c r="O501" s="41">
        <v>0.73</v>
      </c>
      <c r="P501" s="42"/>
      <c r="Q501" s="43"/>
      <c r="R501" s="44"/>
      <c r="T501" s="53">
        <v>45199</v>
      </c>
      <c r="U501" s="54">
        <f t="shared" si="29"/>
        <v>0.73</v>
      </c>
      <c r="V501" s="55">
        <f t="shared" si="30"/>
        <v>302</v>
      </c>
      <c r="W501" s="55">
        <f t="shared" si="31"/>
        <v>219</v>
      </c>
    </row>
    <row r="502" spans="1:23" ht="17.25" customHeight="1" x14ac:dyDescent="0.25">
      <c r="A502" s="33" t="s">
        <v>2925</v>
      </c>
      <c r="B502" s="34">
        <v>44971</v>
      </c>
      <c r="C502" s="59">
        <v>44973</v>
      </c>
      <c r="D502" s="56" t="s">
        <v>718</v>
      </c>
      <c r="E502" s="35" t="s">
        <v>3948</v>
      </c>
      <c r="F502" s="35" t="s">
        <v>39</v>
      </c>
      <c r="G502" s="40">
        <v>62881500</v>
      </c>
      <c r="H502" s="36">
        <v>45306</v>
      </c>
      <c r="I502" s="37" t="s">
        <v>228</v>
      </c>
      <c r="J502" s="38" t="s">
        <v>1215</v>
      </c>
      <c r="K502" s="39">
        <v>0</v>
      </c>
      <c r="L502" s="57"/>
      <c r="M502" s="58"/>
      <c r="N502" s="52">
        <f t="shared" si="28"/>
        <v>62881500</v>
      </c>
      <c r="O502" s="41">
        <v>0.68</v>
      </c>
      <c r="P502" s="42"/>
      <c r="Q502" s="43"/>
      <c r="R502" s="44"/>
      <c r="T502" s="53">
        <v>45199</v>
      </c>
      <c r="U502" s="54">
        <f t="shared" si="29"/>
        <v>0.68</v>
      </c>
      <c r="V502" s="55">
        <f t="shared" si="30"/>
        <v>333</v>
      </c>
      <c r="W502" s="55">
        <f t="shared" si="31"/>
        <v>226</v>
      </c>
    </row>
    <row r="503" spans="1:23" ht="17.25" customHeight="1" x14ac:dyDescent="0.25">
      <c r="A503" s="33" t="s">
        <v>2926</v>
      </c>
      <c r="B503" s="34">
        <v>44971</v>
      </c>
      <c r="C503" s="59">
        <v>44973</v>
      </c>
      <c r="D503" s="56" t="s">
        <v>718</v>
      </c>
      <c r="E503" s="35" t="s">
        <v>129</v>
      </c>
      <c r="F503" s="35" t="s">
        <v>39</v>
      </c>
      <c r="G503" s="40">
        <v>22866000</v>
      </c>
      <c r="H503" s="36">
        <v>45092</v>
      </c>
      <c r="I503" s="37" t="s">
        <v>228</v>
      </c>
      <c r="J503" s="38" t="s">
        <v>1216</v>
      </c>
      <c r="K503" s="39">
        <v>0</v>
      </c>
      <c r="L503" s="57"/>
      <c r="M503" s="58"/>
      <c r="N503" s="52">
        <f t="shared" si="28"/>
        <v>22866000</v>
      </c>
      <c r="O503" s="41">
        <v>1</v>
      </c>
      <c r="P503" s="42"/>
      <c r="Q503" s="43"/>
      <c r="R503" s="44"/>
      <c r="T503" s="53">
        <v>45199</v>
      </c>
      <c r="U503" s="54">
        <f t="shared" si="29"/>
        <v>1.9</v>
      </c>
      <c r="V503" s="55">
        <f t="shared" si="30"/>
        <v>119</v>
      </c>
      <c r="W503" s="55">
        <f t="shared" si="31"/>
        <v>226</v>
      </c>
    </row>
    <row r="504" spans="1:23" ht="17.25" customHeight="1" x14ac:dyDescent="0.25">
      <c r="A504" s="33" t="s">
        <v>2927</v>
      </c>
      <c r="B504" s="34">
        <v>44971</v>
      </c>
      <c r="C504" s="59">
        <v>44977</v>
      </c>
      <c r="D504" s="56" t="s">
        <v>718</v>
      </c>
      <c r="E504" s="35" t="s">
        <v>173</v>
      </c>
      <c r="F504" s="35" t="s">
        <v>2031</v>
      </c>
      <c r="G504" s="40">
        <v>94039000</v>
      </c>
      <c r="H504" s="36">
        <v>45310</v>
      </c>
      <c r="I504" s="37" t="s">
        <v>228</v>
      </c>
      <c r="J504" s="38" t="s">
        <v>1217</v>
      </c>
      <c r="K504" s="39">
        <v>0</v>
      </c>
      <c r="L504" s="57"/>
      <c r="M504" s="58"/>
      <c r="N504" s="52">
        <f t="shared" si="28"/>
        <v>94039000</v>
      </c>
      <c r="O504" s="41">
        <v>0.67</v>
      </c>
      <c r="P504" s="42"/>
      <c r="Q504" s="43"/>
      <c r="R504" s="44"/>
      <c r="T504" s="53">
        <v>45199</v>
      </c>
      <c r="U504" s="54">
        <f t="shared" si="29"/>
        <v>0.67</v>
      </c>
      <c r="V504" s="55">
        <f t="shared" si="30"/>
        <v>333</v>
      </c>
      <c r="W504" s="55">
        <f t="shared" si="31"/>
        <v>222</v>
      </c>
    </row>
    <row r="505" spans="1:23" ht="17.25" customHeight="1" x14ac:dyDescent="0.25">
      <c r="A505" s="33" t="s">
        <v>2928</v>
      </c>
      <c r="B505" s="34">
        <v>44970</v>
      </c>
      <c r="C505" s="59">
        <v>44973</v>
      </c>
      <c r="D505" s="56" t="s">
        <v>718</v>
      </c>
      <c r="E505" s="35" t="s">
        <v>330</v>
      </c>
      <c r="F505" s="35" t="s">
        <v>39</v>
      </c>
      <c r="G505" s="40">
        <v>62881500</v>
      </c>
      <c r="H505" s="36">
        <v>45306</v>
      </c>
      <c r="I505" s="37" t="s">
        <v>228</v>
      </c>
      <c r="J505" s="38" t="s">
        <v>1218</v>
      </c>
      <c r="K505" s="39">
        <v>0</v>
      </c>
      <c r="L505" s="57"/>
      <c r="M505" s="58"/>
      <c r="N505" s="52">
        <f t="shared" si="28"/>
        <v>62881500</v>
      </c>
      <c r="O505" s="41">
        <v>0.68</v>
      </c>
      <c r="P505" s="42"/>
      <c r="Q505" s="43"/>
      <c r="R505" s="44"/>
      <c r="T505" s="53">
        <v>45199</v>
      </c>
      <c r="U505" s="54">
        <f t="shared" si="29"/>
        <v>0.68</v>
      </c>
      <c r="V505" s="55">
        <f t="shared" si="30"/>
        <v>333</v>
      </c>
      <c r="W505" s="55">
        <f t="shared" si="31"/>
        <v>226</v>
      </c>
    </row>
    <row r="506" spans="1:23" ht="17.25" customHeight="1" x14ac:dyDescent="0.25">
      <c r="A506" s="33" t="s">
        <v>2929</v>
      </c>
      <c r="B506" s="34">
        <v>44971</v>
      </c>
      <c r="C506" s="59">
        <v>44978</v>
      </c>
      <c r="D506" s="56" t="s">
        <v>718</v>
      </c>
      <c r="E506" s="35" t="s">
        <v>2032</v>
      </c>
      <c r="F506" s="35" t="s">
        <v>92</v>
      </c>
      <c r="G506" s="40">
        <v>71379000</v>
      </c>
      <c r="H506" s="36">
        <v>45311</v>
      </c>
      <c r="I506" s="37" t="s">
        <v>228</v>
      </c>
      <c r="J506" s="38" t="s">
        <v>1219</v>
      </c>
      <c r="K506" s="39">
        <v>0</v>
      </c>
      <c r="L506" s="57"/>
      <c r="M506" s="58"/>
      <c r="N506" s="52">
        <f t="shared" si="28"/>
        <v>71379000</v>
      </c>
      <c r="O506" s="41">
        <v>0.66</v>
      </c>
      <c r="P506" s="42"/>
      <c r="Q506" s="43"/>
      <c r="R506" s="44"/>
      <c r="T506" s="53">
        <v>45199</v>
      </c>
      <c r="U506" s="54">
        <f t="shared" si="29"/>
        <v>0.66</v>
      </c>
      <c r="V506" s="55">
        <f t="shared" si="30"/>
        <v>333</v>
      </c>
      <c r="W506" s="55">
        <f t="shared" si="31"/>
        <v>221</v>
      </c>
    </row>
    <row r="507" spans="1:23" ht="17.25" customHeight="1" x14ac:dyDescent="0.25">
      <c r="A507" s="33" t="s">
        <v>2930</v>
      </c>
      <c r="B507" s="34">
        <v>44973</v>
      </c>
      <c r="C507" s="59">
        <v>44985</v>
      </c>
      <c r="D507" s="56" t="s">
        <v>718</v>
      </c>
      <c r="E507" s="35" t="s">
        <v>2033</v>
      </c>
      <c r="F507" s="35" t="s">
        <v>2034</v>
      </c>
      <c r="G507" s="40">
        <v>76755600</v>
      </c>
      <c r="H507" s="36">
        <v>45257</v>
      </c>
      <c r="I507" s="37" t="s">
        <v>228</v>
      </c>
      <c r="J507" s="38" t="s">
        <v>1220</v>
      </c>
      <c r="K507" s="39">
        <v>0</v>
      </c>
      <c r="L507" s="57"/>
      <c r="M507" s="58"/>
      <c r="N507" s="52">
        <f t="shared" si="28"/>
        <v>76755600</v>
      </c>
      <c r="O507" s="41">
        <v>0.79</v>
      </c>
      <c r="P507" s="42"/>
      <c r="Q507" s="43"/>
      <c r="R507" s="44"/>
      <c r="T507" s="53">
        <v>45199</v>
      </c>
      <c r="U507" s="54">
        <f t="shared" si="29"/>
        <v>0.79</v>
      </c>
      <c r="V507" s="55">
        <f t="shared" si="30"/>
        <v>272</v>
      </c>
      <c r="W507" s="55">
        <f t="shared" si="31"/>
        <v>214</v>
      </c>
    </row>
    <row r="508" spans="1:23" ht="17.25" customHeight="1" x14ac:dyDescent="0.25">
      <c r="A508" s="33" t="s">
        <v>2931</v>
      </c>
      <c r="B508" s="34">
        <v>44970</v>
      </c>
      <c r="C508" s="59">
        <v>44972</v>
      </c>
      <c r="D508" s="56" t="s">
        <v>719</v>
      </c>
      <c r="E508" s="35" t="s">
        <v>137</v>
      </c>
      <c r="F508" s="35" t="s">
        <v>1886</v>
      </c>
      <c r="G508" s="40">
        <v>14000000</v>
      </c>
      <c r="H508" s="36">
        <v>45091</v>
      </c>
      <c r="I508" s="37" t="s">
        <v>228</v>
      </c>
      <c r="J508" s="38" t="s">
        <v>1221</v>
      </c>
      <c r="K508" s="39">
        <v>0</v>
      </c>
      <c r="L508" s="57"/>
      <c r="M508" s="58"/>
      <c r="N508" s="52">
        <f t="shared" si="28"/>
        <v>14000000</v>
      </c>
      <c r="O508" s="41">
        <v>1</v>
      </c>
      <c r="P508" s="42"/>
      <c r="Q508" s="43"/>
      <c r="R508" s="44"/>
      <c r="T508" s="53">
        <v>45199</v>
      </c>
      <c r="U508" s="54">
        <f t="shared" si="29"/>
        <v>1.91</v>
      </c>
      <c r="V508" s="55">
        <f t="shared" si="30"/>
        <v>119</v>
      </c>
      <c r="W508" s="55">
        <f t="shared" si="31"/>
        <v>227</v>
      </c>
    </row>
    <row r="509" spans="1:23" ht="17.25" customHeight="1" x14ac:dyDescent="0.25">
      <c r="A509" s="33" t="s">
        <v>2932</v>
      </c>
      <c r="B509" s="34">
        <v>44971</v>
      </c>
      <c r="C509" s="59">
        <v>44977</v>
      </c>
      <c r="D509" s="56" t="s">
        <v>718</v>
      </c>
      <c r="E509" s="35" t="s">
        <v>3949</v>
      </c>
      <c r="F509" s="35" t="s">
        <v>2035</v>
      </c>
      <c r="G509" s="40">
        <v>47277000</v>
      </c>
      <c r="H509" s="36">
        <v>45249</v>
      </c>
      <c r="I509" s="37" t="s">
        <v>228</v>
      </c>
      <c r="J509" s="38" t="s">
        <v>1222</v>
      </c>
      <c r="K509" s="39">
        <v>0</v>
      </c>
      <c r="L509" s="57"/>
      <c r="M509" s="58"/>
      <c r="N509" s="52">
        <f t="shared" si="28"/>
        <v>47277000</v>
      </c>
      <c r="O509" s="41">
        <v>0.82</v>
      </c>
      <c r="P509" s="42"/>
      <c r="Q509" s="43"/>
      <c r="R509" s="44"/>
      <c r="T509" s="53">
        <v>45199</v>
      </c>
      <c r="U509" s="54">
        <f t="shared" si="29"/>
        <v>0.82</v>
      </c>
      <c r="V509" s="55">
        <f t="shared" si="30"/>
        <v>272</v>
      </c>
      <c r="W509" s="55">
        <f t="shared" si="31"/>
        <v>222</v>
      </c>
    </row>
    <row r="510" spans="1:23" ht="17.25" customHeight="1" x14ac:dyDescent="0.25">
      <c r="A510" s="33" t="s">
        <v>2933</v>
      </c>
      <c r="B510" s="34">
        <v>44972</v>
      </c>
      <c r="C510" s="59">
        <v>44978</v>
      </c>
      <c r="D510" s="56" t="s">
        <v>718</v>
      </c>
      <c r="E510" s="35" t="s">
        <v>118</v>
      </c>
      <c r="F510" s="35" t="s">
        <v>2036</v>
      </c>
      <c r="G510" s="40">
        <v>29912000</v>
      </c>
      <c r="H510" s="36">
        <v>45097</v>
      </c>
      <c r="I510" s="37" t="s">
        <v>228</v>
      </c>
      <c r="J510" s="38" t="s">
        <v>1223</v>
      </c>
      <c r="K510" s="39">
        <v>0</v>
      </c>
      <c r="L510" s="57"/>
      <c r="M510" s="58"/>
      <c r="N510" s="52">
        <f t="shared" si="28"/>
        <v>29912000</v>
      </c>
      <c r="O510" s="41">
        <v>1</v>
      </c>
      <c r="P510" s="42"/>
      <c r="Q510" s="43"/>
      <c r="R510" s="44"/>
      <c r="T510" s="53">
        <v>45199</v>
      </c>
      <c r="U510" s="54">
        <f t="shared" si="29"/>
        <v>1.86</v>
      </c>
      <c r="V510" s="55">
        <f t="shared" si="30"/>
        <v>119</v>
      </c>
      <c r="W510" s="55">
        <f t="shared" si="31"/>
        <v>221</v>
      </c>
    </row>
    <row r="511" spans="1:23" ht="17.25" customHeight="1" x14ac:dyDescent="0.25">
      <c r="A511" s="33" t="s">
        <v>2934</v>
      </c>
      <c r="B511" s="34">
        <v>44971</v>
      </c>
      <c r="C511" s="59">
        <v>44977</v>
      </c>
      <c r="D511" s="56" t="s">
        <v>718</v>
      </c>
      <c r="E511" s="35" t="s">
        <v>119</v>
      </c>
      <c r="F511" s="35" t="s">
        <v>2037</v>
      </c>
      <c r="G511" s="40">
        <v>29912000</v>
      </c>
      <c r="H511" s="36">
        <v>45096</v>
      </c>
      <c r="I511" s="37" t="s">
        <v>228</v>
      </c>
      <c r="J511" s="38" t="s">
        <v>1224</v>
      </c>
      <c r="K511" s="39">
        <v>0</v>
      </c>
      <c r="L511" s="57"/>
      <c r="M511" s="58"/>
      <c r="N511" s="52">
        <f t="shared" si="28"/>
        <v>29912000</v>
      </c>
      <c r="O511" s="41">
        <v>1</v>
      </c>
      <c r="P511" s="42"/>
      <c r="Q511" s="43"/>
      <c r="R511" s="44"/>
      <c r="T511" s="53">
        <v>45199</v>
      </c>
      <c r="U511" s="54">
        <f t="shared" si="29"/>
        <v>1.87</v>
      </c>
      <c r="V511" s="55">
        <f t="shared" si="30"/>
        <v>119</v>
      </c>
      <c r="W511" s="55">
        <f t="shared" si="31"/>
        <v>222</v>
      </c>
    </row>
    <row r="512" spans="1:23" ht="17.25" customHeight="1" x14ac:dyDescent="0.25">
      <c r="A512" s="33" t="s">
        <v>2935</v>
      </c>
      <c r="B512" s="34">
        <v>44971</v>
      </c>
      <c r="C512" s="59">
        <v>44973</v>
      </c>
      <c r="D512" s="56" t="s">
        <v>718</v>
      </c>
      <c r="E512" s="35" t="s">
        <v>245</v>
      </c>
      <c r="F512" s="35" t="s">
        <v>1612</v>
      </c>
      <c r="G512" s="40">
        <v>61600000</v>
      </c>
      <c r="H512" s="36">
        <v>45214</v>
      </c>
      <c r="I512" s="37" t="s">
        <v>228</v>
      </c>
      <c r="J512" s="38" t="s">
        <v>1225</v>
      </c>
      <c r="K512" s="39">
        <v>0</v>
      </c>
      <c r="L512" s="57"/>
      <c r="M512" s="58"/>
      <c r="N512" s="52">
        <f t="shared" si="28"/>
        <v>61600000</v>
      </c>
      <c r="O512" s="41">
        <v>0.94</v>
      </c>
      <c r="P512" s="42"/>
      <c r="Q512" s="43"/>
      <c r="R512" s="44"/>
      <c r="T512" s="53">
        <v>45199</v>
      </c>
      <c r="U512" s="54">
        <f t="shared" si="29"/>
        <v>0.94</v>
      </c>
      <c r="V512" s="55">
        <f t="shared" si="30"/>
        <v>241</v>
      </c>
      <c r="W512" s="55">
        <f t="shared" si="31"/>
        <v>226</v>
      </c>
    </row>
    <row r="513" spans="1:23" ht="17.25" customHeight="1" x14ac:dyDescent="0.25">
      <c r="A513" s="33" t="s">
        <v>2936</v>
      </c>
      <c r="B513" s="34">
        <v>44971</v>
      </c>
      <c r="C513" s="59">
        <v>44977</v>
      </c>
      <c r="D513" s="56" t="s">
        <v>718</v>
      </c>
      <c r="E513" s="35" t="s">
        <v>45</v>
      </c>
      <c r="F513" s="35" t="s">
        <v>39</v>
      </c>
      <c r="G513" s="40">
        <v>62881500</v>
      </c>
      <c r="H513" s="36">
        <v>45310</v>
      </c>
      <c r="I513" s="37" t="s">
        <v>228</v>
      </c>
      <c r="J513" s="38" t="s">
        <v>1226</v>
      </c>
      <c r="K513" s="39">
        <v>0</v>
      </c>
      <c r="L513" s="57"/>
      <c r="M513" s="58"/>
      <c r="N513" s="52">
        <f t="shared" si="28"/>
        <v>62881500</v>
      </c>
      <c r="O513" s="41">
        <v>0.67</v>
      </c>
      <c r="P513" s="42"/>
      <c r="Q513" s="43"/>
      <c r="R513" s="44"/>
      <c r="T513" s="53">
        <v>45199</v>
      </c>
      <c r="U513" s="54">
        <f t="shared" si="29"/>
        <v>0.67</v>
      </c>
      <c r="V513" s="55">
        <f t="shared" si="30"/>
        <v>333</v>
      </c>
      <c r="W513" s="55">
        <f t="shared" si="31"/>
        <v>222</v>
      </c>
    </row>
    <row r="514" spans="1:23" ht="17.25" customHeight="1" x14ac:dyDescent="0.25">
      <c r="A514" s="33" t="s">
        <v>2937</v>
      </c>
      <c r="B514" s="34">
        <v>44971</v>
      </c>
      <c r="C514" s="59">
        <v>44977</v>
      </c>
      <c r="D514" s="56" t="s">
        <v>718</v>
      </c>
      <c r="E514" s="35" t="s">
        <v>2038</v>
      </c>
      <c r="F514" s="35" t="s">
        <v>39</v>
      </c>
      <c r="G514" s="40">
        <v>62881500</v>
      </c>
      <c r="H514" s="36">
        <v>45310</v>
      </c>
      <c r="I514" s="37" t="s">
        <v>228</v>
      </c>
      <c r="J514" s="38" t="s">
        <v>1227</v>
      </c>
      <c r="K514" s="39">
        <v>0</v>
      </c>
      <c r="L514" s="57"/>
      <c r="M514" s="58"/>
      <c r="N514" s="52">
        <f t="shared" si="28"/>
        <v>62881500</v>
      </c>
      <c r="O514" s="41">
        <v>0.67</v>
      </c>
      <c r="P514" s="42"/>
      <c r="Q514" s="43"/>
      <c r="R514" s="44"/>
      <c r="T514" s="53">
        <v>45199</v>
      </c>
      <c r="U514" s="54">
        <f t="shared" si="29"/>
        <v>0.67</v>
      </c>
      <c r="V514" s="55">
        <f t="shared" si="30"/>
        <v>333</v>
      </c>
      <c r="W514" s="55">
        <f t="shared" si="31"/>
        <v>222</v>
      </c>
    </row>
    <row r="515" spans="1:23" ht="17.25" customHeight="1" x14ac:dyDescent="0.25">
      <c r="A515" s="33" t="s">
        <v>2938</v>
      </c>
      <c r="B515" s="34">
        <v>44971</v>
      </c>
      <c r="C515" s="59">
        <v>44978</v>
      </c>
      <c r="D515" s="56" t="s">
        <v>718</v>
      </c>
      <c r="E515" s="35" t="s">
        <v>457</v>
      </c>
      <c r="F515" s="35" t="s">
        <v>39</v>
      </c>
      <c r="G515" s="40">
        <v>62881500</v>
      </c>
      <c r="H515" s="36">
        <v>45311</v>
      </c>
      <c r="I515" s="37" t="s">
        <v>228</v>
      </c>
      <c r="J515" s="38" t="s">
        <v>1228</v>
      </c>
      <c r="K515" s="39">
        <v>0</v>
      </c>
      <c r="L515" s="57"/>
      <c r="M515" s="58"/>
      <c r="N515" s="52">
        <f t="shared" si="28"/>
        <v>62881500</v>
      </c>
      <c r="O515" s="41">
        <v>0.66</v>
      </c>
      <c r="P515" s="42"/>
      <c r="Q515" s="43"/>
      <c r="R515" s="44"/>
      <c r="T515" s="53">
        <v>45199</v>
      </c>
      <c r="U515" s="54">
        <f t="shared" si="29"/>
        <v>0.66</v>
      </c>
      <c r="V515" s="55">
        <f t="shared" si="30"/>
        <v>333</v>
      </c>
      <c r="W515" s="55">
        <f t="shared" si="31"/>
        <v>221</v>
      </c>
    </row>
    <row r="516" spans="1:23" ht="17.25" customHeight="1" x14ac:dyDescent="0.25">
      <c r="A516" s="33" t="s">
        <v>2939</v>
      </c>
      <c r="B516" s="34">
        <v>44971</v>
      </c>
      <c r="C516" s="59">
        <v>44972</v>
      </c>
      <c r="D516" s="56" t="s">
        <v>718</v>
      </c>
      <c r="E516" s="35" t="s">
        <v>565</v>
      </c>
      <c r="F516" s="35" t="s">
        <v>571</v>
      </c>
      <c r="G516" s="40">
        <v>84000000</v>
      </c>
      <c r="H516" s="36">
        <v>45289</v>
      </c>
      <c r="I516" s="37" t="s">
        <v>228</v>
      </c>
      <c r="J516" s="38" t="s">
        <v>1229</v>
      </c>
      <c r="K516" s="39">
        <v>0</v>
      </c>
      <c r="L516" s="57"/>
      <c r="M516" s="58"/>
      <c r="N516" s="52">
        <f t="shared" si="28"/>
        <v>84000000</v>
      </c>
      <c r="O516" s="41">
        <v>0.72</v>
      </c>
      <c r="P516" s="42"/>
      <c r="Q516" s="43"/>
      <c r="R516" s="44"/>
      <c r="T516" s="53">
        <v>45199</v>
      </c>
      <c r="U516" s="54">
        <f t="shared" si="29"/>
        <v>0.72</v>
      </c>
      <c r="V516" s="55">
        <f t="shared" si="30"/>
        <v>317</v>
      </c>
      <c r="W516" s="55">
        <f t="shared" si="31"/>
        <v>227</v>
      </c>
    </row>
    <row r="517" spans="1:23" ht="17.25" customHeight="1" x14ac:dyDescent="0.25">
      <c r="A517" s="33" t="s">
        <v>2940</v>
      </c>
      <c r="B517" s="34">
        <v>44971</v>
      </c>
      <c r="C517" s="59">
        <v>44973</v>
      </c>
      <c r="D517" s="56" t="s">
        <v>718</v>
      </c>
      <c r="E517" s="35" t="s">
        <v>2039</v>
      </c>
      <c r="F517" s="35" t="s">
        <v>2040</v>
      </c>
      <c r="G517" s="40">
        <v>73000000</v>
      </c>
      <c r="H517" s="36">
        <v>45275</v>
      </c>
      <c r="I517" s="37" t="s">
        <v>228</v>
      </c>
      <c r="J517" s="38" t="s">
        <v>1230</v>
      </c>
      <c r="K517" s="39">
        <v>0</v>
      </c>
      <c r="L517" s="57"/>
      <c r="M517" s="58"/>
      <c r="N517" s="52">
        <f t="shared" si="28"/>
        <v>73000000</v>
      </c>
      <c r="O517" s="41">
        <v>0.75</v>
      </c>
      <c r="P517" s="42"/>
      <c r="Q517" s="43"/>
      <c r="R517" s="44"/>
      <c r="T517" s="53">
        <v>45199</v>
      </c>
      <c r="U517" s="54">
        <f t="shared" si="29"/>
        <v>0.75</v>
      </c>
      <c r="V517" s="55">
        <f t="shared" si="30"/>
        <v>302</v>
      </c>
      <c r="W517" s="55">
        <f t="shared" si="31"/>
        <v>226</v>
      </c>
    </row>
    <row r="518" spans="1:23" ht="17.25" customHeight="1" x14ac:dyDescent="0.25">
      <c r="A518" s="33" t="s">
        <v>2941</v>
      </c>
      <c r="B518" s="34">
        <v>44971</v>
      </c>
      <c r="C518" s="59">
        <v>44973</v>
      </c>
      <c r="D518" s="56" t="s">
        <v>718</v>
      </c>
      <c r="E518" s="35" t="s">
        <v>43</v>
      </c>
      <c r="F518" s="35" t="s">
        <v>401</v>
      </c>
      <c r="G518" s="40">
        <v>42800000</v>
      </c>
      <c r="H518" s="36">
        <v>45214</v>
      </c>
      <c r="I518" s="37" t="s">
        <v>228</v>
      </c>
      <c r="J518" s="38" t="s">
        <v>1231</v>
      </c>
      <c r="K518" s="39">
        <v>0</v>
      </c>
      <c r="L518" s="57"/>
      <c r="M518" s="58"/>
      <c r="N518" s="52">
        <f t="shared" si="28"/>
        <v>42800000</v>
      </c>
      <c r="O518" s="41">
        <v>0.94</v>
      </c>
      <c r="P518" s="42"/>
      <c r="Q518" s="43"/>
      <c r="R518" s="44"/>
      <c r="T518" s="53">
        <v>45199</v>
      </c>
      <c r="U518" s="54">
        <f t="shared" si="29"/>
        <v>0.94</v>
      </c>
      <c r="V518" s="55">
        <f t="shared" si="30"/>
        <v>241</v>
      </c>
      <c r="W518" s="55">
        <f t="shared" si="31"/>
        <v>226</v>
      </c>
    </row>
    <row r="519" spans="1:23" ht="17.25" customHeight="1" x14ac:dyDescent="0.25">
      <c r="A519" s="33" t="s">
        <v>2942</v>
      </c>
      <c r="B519" s="34">
        <v>44971</v>
      </c>
      <c r="C519" s="59">
        <v>44972</v>
      </c>
      <c r="D519" s="56" t="s">
        <v>718</v>
      </c>
      <c r="E519" s="35" t="s">
        <v>596</v>
      </c>
      <c r="F519" s="35" t="s">
        <v>2041</v>
      </c>
      <c r="G519" s="40">
        <v>68250000</v>
      </c>
      <c r="H519" s="36">
        <v>45289</v>
      </c>
      <c r="I519" s="37" t="s">
        <v>228</v>
      </c>
      <c r="J519" s="38" t="s">
        <v>1232</v>
      </c>
      <c r="K519" s="39">
        <v>0</v>
      </c>
      <c r="L519" s="57"/>
      <c r="M519" s="58"/>
      <c r="N519" s="52">
        <f t="shared" si="28"/>
        <v>68250000</v>
      </c>
      <c r="O519" s="41">
        <v>0.72</v>
      </c>
      <c r="P519" s="42"/>
      <c r="Q519" s="43"/>
      <c r="R519" s="44"/>
      <c r="T519" s="53">
        <v>45199</v>
      </c>
      <c r="U519" s="54">
        <f t="shared" si="29"/>
        <v>0.72</v>
      </c>
      <c r="V519" s="55">
        <f t="shared" si="30"/>
        <v>317</v>
      </c>
      <c r="W519" s="55">
        <f t="shared" si="31"/>
        <v>227</v>
      </c>
    </row>
    <row r="520" spans="1:23" ht="17.25" customHeight="1" x14ac:dyDescent="0.25">
      <c r="A520" s="33" t="s">
        <v>2943</v>
      </c>
      <c r="B520" s="34">
        <v>44999</v>
      </c>
      <c r="C520" s="59">
        <v>45001</v>
      </c>
      <c r="D520" s="56" t="s">
        <v>718</v>
      </c>
      <c r="E520" s="35" t="s">
        <v>196</v>
      </c>
      <c r="F520" s="35" t="s">
        <v>2042</v>
      </c>
      <c r="G520" s="40">
        <v>58400000</v>
      </c>
      <c r="H520" s="36">
        <v>45245</v>
      </c>
      <c r="I520" s="37" t="s">
        <v>228</v>
      </c>
      <c r="J520" s="38" t="s">
        <v>1233</v>
      </c>
      <c r="K520" s="39">
        <v>0</v>
      </c>
      <c r="L520" s="57"/>
      <c r="M520" s="58"/>
      <c r="N520" s="52">
        <f t="shared" si="28"/>
        <v>58400000</v>
      </c>
      <c r="O520" s="41">
        <v>0.81</v>
      </c>
      <c r="P520" s="42"/>
      <c r="Q520" s="43"/>
      <c r="R520" s="44"/>
      <c r="T520" s="53">
        <v>45199</v>
      </c>
      <c r="U520" s="54">
        <f t="shared" si="29"/>
        <v>0.81</v>
      </c>
      <c r="V520" s="55">
        <f t="shared" si="30"/>
        <v>244</v>
      </c>
      <c r="W520" s="55">
        <f t="shared" si="31"/>
        <v>198</v>
      </c>
    </row>
    <row r="521" spans="1:23" ht="17.25" customHeight="1" x14ac:dyDescent="0.25">
      <c r="A521" s="33" t="s">
        <v>2944</v>
      </c>
      <c r="B521" s="34">
        <v>44972</v>
      </c>
      <c r="C521" s="59">
        <v>44977</v>
      </c>
      <c r="D521" s="56" t="s">
        <v>718</v>
      </c>
      <c r="E521" s="35" t="s">
        <v>2043</v>
      </c>
      <c r="F521" s="35" t="s">
        <v>2044</v>
      </c>
      <c r="G521" s="40">
        <v>68000000</v>
      </c>
      <c r="H521" s="36">
        <v>44994</v>
      </c>
      <c r="I521" s="37" t="s">
        <v>228</v>
      </c>
      <c r="J521" s="38" t="s">
        <v>1234</v>
      </c>
      <c r="K521" s="39">
        <v>0</v>
      </c>
      <c r="L521" s="57"/>
      <c r="M521" s="58">
        <v>62333333</v>
      </c>
      <c r="N521" s="52">
        <f t="shared" si="28"/>
        <v>5666667</v>
      </c>
      <c r="O521" s="41">
        <v>1</v>
      </c>
      <c r="P521" s="42"/>
      <c r="Q521" s="43"/>
      <c r="R521" s="44"/>
      <c r="T521" s="53">
        <v>45199</v>
      </c>
      <c r="U521" s="54">
        <f t="shared" si="29"/>
        <v>13.06</v>
      </c>
      <c r="V521" s="55">
        <f t="shared" si="30"/>
        <v>17</v>
      </c>
      <c r="W521" s="55">
        <f t="shared" si="31"/>
        <v>222</v>
      </c>
    </row>
    <row r="522" spans="1:23" ht="17.25" customHeight="1" x14ac:dyDescent="0.25">
      <c r="A522" s="33" t="s">
        <v>2945</v>
      </c>
      <c r="B522" s="34">
        <v>44971</v>
      </c>
      <c r="C522" s="59">
        <v>44973</v>
      </c>
      <c r="D522" s="56" t="s">
        <v>718</v>
      </c>
      <c r="E522" s="35" t="s">
        <v>2045</v>
      </c>
      <c r="F522" s="35" t="s">
        <v>2046</v>
      </c>
      <c r="G522" s="40">
        <v>28000000</v>
      </c>
      <c r="H522" s="36">
        <v>45290</v>
      </c>
      <c r="I522" s="37" t="s">
        <v>228</v>
      </c>
      <c r="J522" s="38" t="s">
        <v>1235</v>
      </c>
      <c r="K522" s="39">
        <v>1</v>
      </c>
      <c r="L522" s="57">
        <v>14000000</v>
      </c>
      <c r="M522" s="58"/>
      <c r="N522" s="52">
        <f t="shared" si="28"/>
        <v>42000000</v>
      </c>
      <c r="O522" s="41">
        <v>0.71</v>
      </c>
      <c r="P522" s="42"/>
      <c r="Q522" s="43"/>
      <c r="R522" s="44"/>
      <c r="T522" s="53">
        <v>45199</v>
      </c>
      <c r="U522" s="54">
        <f t="shared" si="29"/>
        <v>0.71</v>
      </c>
      <c r="V522" s="55">
        <f t="shared" si="30"/>
        <v>317</v>
      </c>
      <c r="W522" s="55">
        <f t="shared" si="31"/>
        <v>226</v>
      </c>
    </row>
    <row r="523" spans="1:23" ht="17.25" customHeight="1" x14ac:dyDescent="0.25">
      <c r="A523" s="33" t="s">
        <v>2946</v>
      </c>
      <c r="B523" s="34">
        <v>44971</v>
      </c>
      <c r="C523" s="59">
        <v>44974</v>
      </c>
      <c r="D523" s="56" t="s">
        <v>718</v>
      </c>
      <c r="E523" s="35" t="s">
        <v>91</v>
      </c>
      <c r="F523" s="35" t="s">
        <v>90</v>
      </c>
      <c r="G523" s="40">
        <v>62881500</v>
      </c>
      <c r="H523" s="36">
        <v>45016</v>
      </c>
      <c r="I523" s="37" t="s">
        <v>228</v>
      </c>
      <c r="J523" s="38" t="s">
        <v>1236</v>
      </c>
      <c r="K523" s="39">
        <v>0</v>
      </c>
      <c r="L523" s="57"/>
      <c r="M523" s="58">
        <v>54497300</v>
      </c>
      <c r="N523" s="52">
        <f t="shared" si="28"/>
        <v>8384200</v>
      </c>
      <c r="O523" s="41">
        <v>1</v>
      </c>
      <c r="P523" s="42"/>
      <c r="Q523" s="43"/>
      <c r="R523" s="44"/>
      <c r="T523" s="53">
        <v>45199</v>
      </c>
      <c r="U523" s="54">
        <f t="shared" si="29"/>
        <v>5.36</v>
      </c>
      <c r="V523" s="55">
        <f t="shared" si="30"/>
        <v>42</v>
      </c>
      <c r="W523" s="55">
        <f t="shared" si="31"/>
        <v>225</v>
      </c>
    </row>
    <row r="524" spans="1:23" ht="17.25" customHeight="1" x14ac:dyDescent="0.25">
      <c r="A524" s="33" t="s">
        <v>2947</v>
      </c>
      <c r="B524" s="34">
        <v>44973</v>
      </c>
      <c r="C524" s="59">
        <v>44977</v>
      </c>
      <c r="D524" s="56" t="s">
        <v>718</v>
      </c>
      <c r="E524" s="35" t="s">
        <v>560</v>
      </c>
      <c r="F524" s="35" t="s">
        <v>113</v>
      </c>
      <c r="G524" s="40">
        <v>62881500</v>
      </c>
      <c r="H524" s="36">
        <v>45310</v>
      </c>
      <c r="I524" s="37" t="s">
        <v>228</v>
      </c>
      <c r="J524" s="38" t="s">
        <v>1237</v>
      </c>
      <c r="K524" s="39">
        <v>0</v>
      </c>
      <c r="L524" s="57"/>
      <c r="M524" s="58"/>
      <c r="N524" s="52">
        <f t="shared" ref="N524:N587" si="32">+G524+L524-M524</f>
        <v>62881500</v>
      </c>
      <c r="O524" s="41">
        <v>0.67</v>
      </c>
      <c r="P524" s="42"/>
      <c r="Q524" s="43"/>
      <c r="R524" s="44"/>
      <c r="T524" s="53">
        <v>45199</v>
      </c>
      <c r="U524" s="54">
        <f t="shared" si="29"/>
        <v>0.67</v>
      </c>
      <c r="V524" s="55">
        <f t="shared" si="30"/>
        <v>333</v>
      </c>
      <c r="W524" s="55">
        <f t="shared" si="31"/>
        <v>222</v>
      </c>
    </row>
    <row r="525" spans="1:23" ht="17.25" customHeight="1" x14ac:dyDescent="0.25">
      <c r="A525" s="33" t="s">
        <v>2948</v>
      </c>
      <c r="B525" s="34">
        <v>44972</v>
      </c>
      <c r="C525" s="59">
        <v>44977</v>
      </c>
      <c r="D525" s="56" t="s">
        <v>718</v>
      </c>
      <c r="E525" s="35" t="s">
        <v>26</v>
      </c>
      <c r="F525" s="35" t="s">
        <v>2047</v>
      </c>
      <c r="G525" s="40">
        <v>75433333</v>
      </c>
      <c r="H525" s="36">
        <v>45289</v>
      </c>
      <c r="I525" s="37" t="s">
        <v>228</v>
      </c>
      <c r="J525" s="38" t="s">
        <v>1238</v>
      </c>
      <c r="K525" s="39">
        <v>0</v>
      </c>
      <c r="L525" s="57"/>
      <c r="M525" s="58"/>
      <c r="N525" s="52">
        <f t="shared" si="32"/>
        <v>75433333</v>
      </c>
      <c r="O525" s="41">
        <v>0.71</v>
      </c>
      <c r="P525" s="42"/>
      <c r="Q525" s="43"/>
      <c r="R525" s="44"/>
      <c r="T525" s="53">
        <v>45199</v>
      </c>
      <c r="U525" s="54">
        <f t="shared" ref="U525:U588" si="33">ROUND(W525/V525,2)</f>
        <v>0.71</v>
      </c>
      <c r="V525" s="55">
        <f t="shared" ref="V525:V588" si="34">+H525-C525</f>
        <v>312</v>
      </c>
      <c r="W525" s="55">
        <f t="shared" ref="W525:W588" si="35">+T525-C525</f>
        <v>222</v>
      </c>
    </row>
    <row r="526" spans="1:23" ht="17.25" customHeight="1" x14ac:dyDescent="0.25">
      <c r="A526" s="33" t="s">
        <v>2949</v>
      </c>
      <c r="B526" s="34">
        <v>44972</v>
      </c>
      <c r="C526" s="59">
        <v>44974</v>
      </c>
      <c r="D526" s="56" t="s">
        <v>718</v>
      </c>
      <c r="E526" s="35" t="s">
        <v>2048</v>
      </c>
      <c r="F526" s="35" t="s">
        <v>39</v>
      </c>
      <c r="G526" s="40">
        <v>62881500</v>
      </c>
      <c r="H526" s="36">
        <v>45307</v>
      </c>
      <c r="I526" s="37" t="s">
        <v>228</v>
      </c>
      <c r="J526" s="38" t="s">
        <v>1239</v>
      </c>
      <c r="K526" s="39">
        <v>0</v>
      </c>
      <c r="L526" s="57"/>
      <c r="M526" s="58"/>
      <c r="N526" s="52">
        <f t="shared" si="32"/>
        <v>62881500</v>
      </c>
      <c r="O526" s="41">
        <v>0.68</v>
      </c>
      <c r="P526" s="42"/>
      <c r="Q526" s="43"/>
      <c r="R526" s="44"/>
      <c r="T526" s="53">
        <v>45199</v>
      </c>
      <c r="U526" s="54">
        <f t="shared" si="33"/>
        <v>0.68</v>
      </c>
      <c r="V526" s="55">
        <f t="shared" si="34"/>
        <v>333</v>
      </c>
      <c r="W526" s="55">
        <f t="shared" si="35"/>
        <v>225</v>
      </c>
    </row>
    <row r="527" spans="1:23" ht="17.25" customHeight="1" x14ac:dyDescent="0.25">
      <c r="A527" s="33" t="s">
        <v>2950</v>
      </c>
      <c r="B527" s="34">
        <v>44972</v>
      </c>
      <c r="C527" s="59">
        <v>44977</v>
      </c>
      <c r="D527" s="56" t="s">
        <v>718</v>
      </c>
      <c r="E527" s="35" t="s">
        <v>561</v>
      </c>
      <c r="F527" s="35" t="s">
        <v>2049</v>
      </c>
      <c r="G527" s="40">
        <v>62881500</v>
      </c>
      <c r="H527" s="36">
        <v>45310</v>
      </c>
      <c r="I527" s="37" t="s">
        <v>228</v>
      </c>
      <c r="J527" s="38" t="s">
        <v>1240</v>
      </c>
      <c r="K527" s="39">
        <v>0</v>
      </c>
      <c r="L527" s="57"/>
      <c r="M527" s="58"/>
      <c r="N527" s="52">
        <f t="shared" si="32"/>
        <v>62881500</v>
      </c>
      <c r="O527" s="41">
        <v>0.67</v>
      </c>
      <c r="P527" s="42"/>
      <c r="Q527" s="43"/>
      <c r="R527" s="44"/>
      <c r="T527" s="53">
        <v>45199</v>
      </c>
      <c r="U527" s="54">
        <f t="shared" si="33"/>
        <v>0.67</v>
      </c>
      <c r="V527" s="55">
        <f t="shared" si="34"/>
        <v>333</v>
      </c>
      <c r="W527" s="55">
        <f t="shared" si="35"/>
        <v>222</v>
      </c>
    </row>
    <row r="528" spans="1:23" ht="17.25" customHeight="1" x14ac:dyDescent="0.25">
      <c r="A528" s="33" t="s">
        <v>2951</v>
      </c>
      <c r="B528" s="34">
        <v>44972</v>
      </c>
      <c r="C528" s="59">
        <v>44974</v>
      </c>
      <c r="D528" s="56" t="s">
        <v>718</v>
      </c>
      <c r="E528" s="35" t="s">
        <v>631</v>
      </c>
      <c r="F528" s="35" t="s">
        <v>393</v>
      </c>
      <c r="G528" s="40">
        <v>46350000</v>
      </c>
      <c r="H528" s="36">
        <v>45246</v>
      </c>
      <c r="I528" s="37" t="s">
        <v>228</v>
      </c>
      <c r="J528" s="38" t="s">
        <v>1241</v>
      </c>
      <c r="K528" s="39">
        <v>0</v>
      </c>
      <c r="L528" s="57"/>
      <c r="M528" s="58"/>
      <c r="N528" s="52">
        <f t="shared" si="32"/>
        <v>46350000</v>
      </c>
      <c r="O528" s="41">
        <v>0.83</v>
      </c>
      <c r="P528" s="42"/>
      <c r="Q528" s="43"/>
      <c r="R528" s="44"/>
      <c r="T528" s="53">
        <v>45199</v>
      </c>
      <c r="U528" s="54">
        <f t="shared" si="33"/>
        <v>0.83</v>
      </c>
      <c r="V528" s="55">
        <f t="shared" si="34"/>
        <v>272</v>
      </c>
      <c r="W528" s="55">
        <f t="shared" si="35"/>
        <v>225</v>
      </c>
    </row>
    <row r="529" spans="1:23" ht="17.25" customHeight="1" x14ac:dyDescent="0.25">
      <c r="A529" s="33" t="s">
        <v>2952</v>
      </c>
      <c r="B529" s="34">
        <v>44972</v>
      </c>
      <c r="C529" s="59">
        <v>44973</v>
      </c>
      <c r="D529" s="56" t="s">
        <v>718</v>
      </c>
      <c r="E529" s="35" t="s">
        <v>24</v>
      </c>
      <c r="F529" s="35" t="s">
        <v>2050</v>
      </c>
      <c r="G529" s="40">
        <v>62935000</v>
      </c>
      <c r="H529" s="36">
        <v>45077</v>
      </c>
      <c r="I529" s="37" t="s">
        <v>228</v>
      </c>
      <c r="J529" s="38" t="s">
        <v>1242</v>
      </c>
      <c r="K529" s="39">
        <v>0</v>
      </c>
      <c r="L529" s="57"/>
      <c r="M529" s="58">
        <v>18880500</v>
      </c>
      <c r="N529" s="52">
        <f t="shared" si="32"/>
        <v>44054500</v>
      </c>
      <c r="O529" s="41">
        <v>1</v>
      </c>
      <c r="P529" s="42"/>
      <c r="Q529" s="43"/>
      <c r="R529" s="44"/>
      <c r="T529" s="53">
        <v>45199</v>
      </c>
      <c r="U529" s="54">
        <f t="shared" si="33"/>
        <v>2.17</v>
      </c>
      <c r="V529" s="55">
        <f t="shared" si="34"/>
        <v>104</v>
      </c>
      <c r="W529" s="55">
        <f t="shared" si="35"/>
        <v>226</v>
      </c>
    </row>
    <row r="530" spans="1:23" ht="17.25" customHeight="1" x14ac:dyDescent="0.25">
      <c r="A530" s="33" t="s">
        <v>2953</v>
      </c>
      <c r="B530" s="34">
        <v>44973</v>
      </c>
      <c r="C530" s="59">
        <v>44978</v>
      </c>
      <c r="D530" s="56" t="s">
        <v>718</v>
      </c>
      <c r="E530" s="35" t="s">
        <v>254</v>
      </c>
      <c r="F530" s="35" t="s">
        <v>2051</v>
      </c>
      <c r="G530" s="40">
        <v>76482000</v>
      </c>
      <c r="H530" s="36">
        <v>45250</v>
      </c>
      <c r="I530" s="37" t="s">
        <v>228</v>
      </c>
      <c r="J530" s="38" t="s">
        <v>1243</v>
      </c>
      <c r="K530" s="39">
        <v>0</v>
      </c>
      <c r="L530" s="57"/>
      <c r="M530" s="58"/>
      <c r="N530" s="52">
        <f t="shared" si="32"/>
        <v>76482000</v>
      </c>
      <c r="O530" s="41">
        <v>0.81</v>
      </c>
      <c r="P530" s="42"/>
      <c r="Q530" s="43"/>
      <c r="R530" s="44"/>
      <c r="T530" s="53">
        <v>45199</v>
      </c>
      <c r="U530" s="54">
        <f t="shared" si="33"/>
        <v>0.81</v>
      </c>
      <c r="V530" s="55">
        <f t="shared" si="34"/>
        <v>272</v>
      </c>
      <c r="W530" s="55">
        <f t="shared" si="35"/>
        <v>221</v>
      </c>
    </row>
    <row r="531" spans="1:23" ht="17.25" customHeight="1" x14ac:dyDescent="0.25">
      <c r="A531" s="33" t="s">
        <v>2954</v>
      </c>
      <c r="B531" s="34">
        <v>44973</v>
      </c>
      <c r="C531" s="59">
        <v>44986</v>
      </c>
      <c r="D531" s="56" t="s">
        <v>718</v>
      </c>
      <c r="E531" s="35" t="s">
        <v>269</v>
      </c>
      <c r="F531" s="35" t="s">
        <v>2052</v>
      </c>
      <c r="G531" s="40">
        <v>90000000</v>
      </c>
      <c r="H531" s="36">
        <v>45260</v>
      </c>
      <c r="I531" s="37" t="s">
        <v>228</v>
      </c>
      <c r="J531" s="38" t="s">
        <v>1244</v>
      </c>
      <c r="K531" s="39">
        <v>0</v>
      </c>
      <c r="L531" s="57"/>
      <c r="M531" s="58"/>
      <c r="N531" s="52">
        <f t="shared" si="32"/>
        <v>90000000</v>
      </c>
      <c r="O531" s="41">
        <v>0.78</v>
      </c>
      <c r="P531" s="42"/>
      <c r="Q531" s="43"/>
      <c r="R531" s="44"/>
      <c r="T531" s="53">
        <v>45199</v>
      </c>
      <c r="U531" s="54">
        <f t="shared" si="33"/>
        <v>0.78</v>
      </c>
      <c r="V531" s="55">
        <f t="shared" si="34"/>
        <v>274</v>
      </c>
      <c r="W531" s="55">
        <f t="shared" si="35"/>
        <v>213</v>
      </c>
    </row>
    <row r="532" spans="1:23" ht="17.25" customHeight="1" x14ac:dyDescent="0.25">
      <c r="A532" s="33" t="s">
        <v>2955</v>
      </c>
      <c r="B532" s="34">
        <v>44973</v>
      </c>
      <c r="C532" s="59">
        <v>44978</v>
      </c>
      <c r="D532" s="56" t="s">
        <v>718</v>
      </c>
      <c r="E532" s="35" t="s">
        <v>58</v>
      </c>
      <c r="F532" s="35" t="s">
        <v>2053</v>
      </c>
      <c r="G532" s="40">
        <v>42000000</v>
      </c>
      <c r="H532" s="36">
        <v>45066</v>
      </c>
      <c r="I532" s="37" t="s">
        <v>228</v>
      </c>
      <c r="J532" s="38" t="s">
        <v>1245</v>
      </c>
      <c r="K532" s="39">
        <v>0</v>
      </c>
      <c r="L532" s="57"/>
      <c r="M532" s="58"/>
      <c r="N532" s="52">
        <f t="shared" si="32"/>
        <v>42000000</v>
      </c>
      <c r="O532" s="41">
        <v>1</v>
      </c>
      <c r="P532" s="42"/>
      <c r="Q532" s="43"/>
      <c r="R532" s="44"/>
      <c r="T532" s="53">
        <v>45199</v>
      </c>
      <c r="U532" s="54">
        <f t="shared" si="33"/>
        <v>2.5099999999999998</v>
      </c>
      <c r="V532" s="55">
        <f t="shared" si="34"/>
        <v>88</v>
      </c>
      <c r="W532" s="55">
        <f t="shared" si="35"/>
        <v>221</v>
      </c>
    </row>
    <row r="533" spans="1:23" ht="17.25" customHeight="1" x14ac:dyDescent="0.25">
      <c r="A533" s="33" t="s">
        <v>2956</v>
      </c>
      <c r="B533" s="34">
        <v>44973</v>
      </c>
      <c r="C533" s="59">
        <v>44980</v>
      </c>
      <c r="D533" s="56" t="s">
        <v>718</v>
      </c>
      <c r="E533" s="35" t="s">
        <v>187</v>
      </c>
      <c r="F533" s="35" t="s">
        <v>2054</v>
      </c>
      <c r="G533" s="40">
        <v>29912000</v>
      </c>
      <c r="H533" s="36">
        <v>45099</v>
      </c>
      <c r="I533" s="37" t="s">
        <v>228</v>
      </c>
      <c r="J533" s="38" t="s">
        <v>1246</v>
      </c>
      <c r="K533" s="39">
        <v>0</v>
      </c>
      <c r="L533" s="57"/>
      <c r="M533" s="58"/>
      <c r="N533" s="52">
        <f t="shared" si="32"/>
        <v>29912000</v>
      </c>
      <c r="O533" s="41">
        <v>1</v>
      </c>
      <c r="P533" s="42"/>
      <c r="Q533" s="43"/>
      <c r="R533" s="44"/>
      <c r="T533" s="53">
        <v>45199</v>
      </c>
      <c r="U533" s="54">
        <f t="shared" si="33"/>
        <v>1.84</v>
      </c>
      <c r="V533" s="55">
        <f t="shared" si="34"/>
        <v>119</v>
      </c>
      <c r="W533" s="55">
        <f t="shared" si="35"/>
        <v>219</v>
      </c>
    </row>
    <row r="534" spans="1:23" ht="17.25" customHeight="1" x14ac:dyDescent="0.25">
      <c r="A534" s="33" t="s">
        <v>2957</v>
      </c>
      <c r="B534" s="34">
        <v>44973</v>
      </c>
      <c r="C534" s="59">
        <v>44979</v>
      </c>
      <c r="D534" s="56" t="s">
        <v>718</v>
      </c>
      <c r="E534" s="35" t="s">
        <v>3542</v>
      </c>
      <c r="F534" s="35" t="s">
        <v>2055</v>
      </c>
      <c r="G534" s="40">
        <v>61600000</v>
      </c>
      <c r="H534" s="36">
        <v>45220</v>
      </c>
      <c r="I534" s="37" t="s">
        <v>228</v>
      </c>
      <c r="J534" s="38" t="s">
        <v>1247</v>
      </c>
      <c r="K534" s="39">
        <v>0</v>
      </c>
      <c r="L534" s="57"/>
      <c r="M534" s="58"/>
      <c r="N534" s="52">
        <f t="shared" si="32"/>
        <v>61600000</v>
      </c>
      <c r="O534" s="41">
        <v>0.91</v>
      </c>
      <c r="P534" s="42"/>
      <c r="Q534" s="43"/>
      <c r="R534" s="44"/>
      <c r="T534" s="53">
        <v>45199</v>
      </c>
      <c r="U534" s="54">
        <f t="shared" si="33"/>
        <v>0.91</v>
      </c>
      <c r="V534" s="55">
        <f t="shared" si="34"/>
        <v>241</v>
      </c>
      <c r="W534" s="55">
        <f t="shared" si="35"/>
        <v>220</v>
      </c>
    </row>
    <row r="535" spans="1:23" ht="17.25" customHeight="1" x14ac:dyDescent="0.25">
      <c r="A535" s="33" t="s">
        <v>2958</v>
      </c>
      <c r="B535" s="34">
        <v>44973</v>
      </c>
      <c r="C535" s="59">
        <v>44978</v>
      </c>
      <c r="D535" s="56" t="s">
        <v>718</v>
      </c>
      <c r="E535" s="35" t="s">
        <v>2056</v>
      </c>
      <c r="F535" s="35" t="s">
        <v>2057</v>
      </c>
      <c r="G535" s="40">
        <v>31800000</v>
      </c>
      <c r="H535" s="36">
        <v>45158</v>
      </c>
      <c r="I535" s="37" t="s">
        <v>228</v>
      </c>
      <c r="J535" s="38" t="s">
        <v>1248</v>
      </c>
      <c r="K535" s="39">
        <v>0</v>
      </c>
      <c r="L535" s="57"/>
      <c r="M535" s="58"/>
      <c r="N535" s="52">
        <f t="shared" si="32"/>
        <v>31800000</v>
      </c>
      <c r="O535" s="41">
        <v>1</v>
      </c>
      <c r="P535" s="42"/>
      <c r="Q535" s="43"/>
      <c r="R535" s="44"/>
      <c r="T535" s="53">
        <v>45199</v>
      </c>
      <c r="U535" s="54">
        <f t="shared" si="33"/>
        <v>1.23</v>
      </c>
      <c r="V535" s="55">
        <f t="shared" si="34"/>
        <v>180</v>
      </c>
      <c r="W535" s="55">
        <f t="shared" si="35"/>
        <v>221</v>
      </c>
    </row>
    <row r="536" spans="1:23" ht="17.25" customHeight="1" x14ac:dyDescent="0.25">
      <c r="A536" s="33" t="s">
        <v>2959</v>
      </c>
      <c r="B536" s="34">
        <v>44973</v>
      </c>
      <c r="C536" s="59">
        <v>44979</v>
      </c>
      <c r="D536" s="56" t="s">
        <v>718</v>
      </c>
      <c r="E536" s="35" t="s">
        <v>2058</v>
      </c>
      <c r="F536" s="35" t="s">
        <v>2059</v>
      </c>
      <c r="G536" s="40">
        <v>55620000</v>
      </c>
      <c r="H536" s="36">
        <v>45251</v>
      </c>
      <c r="I536" s="37" t="s">
        <v>228</v>
      </c>
      <c r="J536" s="38" t="s">
        <v>1249</v>
      </c>
      <c r="K536" s="39">
        <v>0</v>
      </c>
      <c r="L536" s="57"/>
      <c r="M536" s="58"/>
      <c r="N536" s="52">
        <f t="shared" si="32"/>
        <v>55620000</v>
      </c>
      <c r="O536" s="41">
        <v>0.81</v>
      </c>
      <c r="P536" s="42"/>
      <c r="Q536" s="43"/>
      <c r="R536" s="44"/>
      <c r="T536" s="53">
        <v>45199</v>
      </c>
      <c r="U536" s="54">
        <f t="shared" si="33"/>
        <v>0.81</v>
      </c>
      <c r="V536" s="55">
        <f t="shared" si="34"/>
        <v>272</v>
      </c>
      <c r="W536" s="55">
        <f t="shared" si="35"/>
        <v>220</v>
      </c>
    </row>
    <row r="537" spans="1:23" ht="17.25" customHeight="1" x14ac:dyDescent="0.25">
      <c r="A537" s="33" t="s">
        <v>2960</v>
      </c>
      <c r="B537" s="34">
        <v>44973</v>
      </c>
      <c r="C537" s="59">
        <v>44977</v>
      </c>
      <c r="D537" s="56" t="s">
        <v>718</v>
      </c>
      <c r="E537" s="35" t="s">
        <v>525</v>
      </c>
      <c r="F537" s="35" t="s">
        <v>2060</v>
      </c>
      <c r="G537" s="40">
        <v>76755600</v>
      </c>
      <c r="H537" s="36">
        <v>45249</v>
      </c>
      <c r="I537" s="37" t="s">
        <v>228</v>
      </c>
      <c r="J537" s="38" t="s">
        <v>1250</v>
      </c>
      <c r="K537" s="39">
        <v>0</v>
      </c>
      <c r="L537" s="57"/>
      <c r="M537" s="58"/>
      <c r="N537" s="52">
        <f t="shared" si="32"/>
        <v>76755600</v>
      </c>
      <c r="O537" s="41">
        <v>0.82</v>
      </c>
      <c r="P537" s="42"/>
      <c r="Q537" s="43"/>
      <c r="R537" s="44"/>
      <c r="T537" s="53">
        <v>45199</v>
      </c>
      <c r="U537" s="54">
        <f t="shared" si="33"/>
        <v>0.82</v>
      </c>
      <c r="V537" s="55">
        <f t="shared" si="34"/>
        <v>272</v>
      </c>
      <c r="W537" s="55">
        <f t="shared" si="35"/>
        <v>222</v>
      </c>
    </row>
    <row r="538" spans="1:23" ht="17.25" customHeight="1" x14ac:dyDescent="0.25">
      <c r="A538" s="33" t="s">
        <v>2961</v>
      </c>
      <c r="B538" s="34">
        <v>44977</v>
      </c>
      <c r="C538" s="59">
        <v>44979</v>
      </c>
      <c r="D538" s="56" t="s">
        <v>718</v>
      </c>
      <c r="E538" s="35" t="s">
        <v>2061</v>
      </c>
      <c r="F538" s="35" t="s">
        <v>2062</v>
      </c>
      <c r="G538" s="40">
        <v>55620000</v>
      </c>
      <c r="H538" s="36">
        <v>45251</v>
      </c>
      <c r="I538" s="37" t="s">
        <v>228</v>
      </c>
      <c r="J538" s="38" t="s">
        <v>1251</v>
      </c>
      <c r="K538" s="39">
        <v>1</v>
      </c>
      <c r="L538" s="57">
        <v>27810000</v>
      </c>
      <c r="M538" s="58"/>
      <c r="N538" s="52">
        <f t="shared" si="32"/>
        <v>83430000</v>
      </c>
      <c r="O538" s="41">
        <v>0.81</v>
      </c>
      <c r="P538" s="42"/>
      <c r="Q538" s="43"/>
      <c r="R538" s="44"/>
      <c r="T538" s="53">
        <v>45199</v>
      </c>
      <c r="U538" s="54">
        <f t="shared" si="33"/>
        <v>0.81</v>
      </c>
      <c r="V538" s="55">
        <f t="shared" si="34"/>
        <v>272</v>
      </c>
      <c r="W538" s="55">
        <f t="shared" si="35"/>
        <v>220</v>
      </c>
    </row>
    <row r="539" spans="1:23" ht="17.25" customHeight="1" x14ac:dyDescent="0.25">
      <c r="A539" s="33" t="s">
        <v>2962</v>
      </c>
      <c r="B539" s="34">
        <v>44979</v>
      </c>
      <c r="C539" s="59">
        <v>44980</v>
      </c>
      <c r="D539" s="56" t="s">
        <v>718</v>
      </c>
      <c r="E539" s="35" t="s">
        <v>681</v>
      </c>
      <c r="F539" s="35" t="s">
        <v>2063</v>
      </c>
      <c r="G539" s="40">
        <v>78519000</v>
      </c>
      <c r="H539" s="36">
        <v>45298</v>
      </c>
      <c r="I539" s="37" t="s">
        <v>228</v>
      </c>
      <c r="J539" s="38" t="s">
        <v>1252</v>
      </c>
      <c r="K539" s="39">
        <v>0</v>
      </c>
      <c r="L539" s="57"/>
      <c r="M539" s="58"/>
      <c r="N539" s="52">
        <f t="shared" si="32"/>
        <v>78519000</v>
      </c>
      <c r="O539" s="41">
        <v>0.69</v>
      </c>
      <c r="P539" s="42"/>
      <c r="Q539" s="43"/>
      <c r="R539" s="44"/>
      <c r="T539" s="53">
        <v>45199</v>
      </c>
      <c r="U539" s="54">
        <f t="shared" si="33"/>
        <v>0.69</v>
      </c>
      <c r="V539" s="55">
        <f t="shared" si="34"/>
        <v>318</v>
      </c>
      <c r="W539" s="55">
        <f t="shared" si="35"/>
        <v>219</v>
      </c>
    </row>
    <row r="540" spans="1:23" ht="17.25" customHeight="1" x14ac:dyDescent="0.25">
      <c r="A540" s="33" t="s">
        <v>2963</v>
      </c>
      <c r="B540" s="34">
        <v>44974</v>
      </c>
      <c r="C540" s="59">
        <v>44978</v>
      </c>
      <c r="D540" s="56" t="s">
        <v>718</v>
      </c>
      <c r="E540" s="35" t="s">
        <v>215</v>
      </c>
      <c r="F540" s="35" t="s">
        <v>2064</v>
      </c>
      <c r="G540" s="40">
        <v>47277000</v>
      </c>
      <c r="H540" s="36">
        <v>45250</v>
      </c>
      <c r="I540" s="37" t="s">
        <v>228</v>
      </c>
      <c r="J540" s="38" t="s">
        <v>1253</v>
      </c>
      <c r="K540" s="39">
        <v>0</v>
      </c>
      <c r="L540" s="57"/>
      <c r="M540" s="58"/>
      <c r="N540" s="52">
        <f t="shared" si="32"/>
        <v>47277000</v>
      </c>
      <c r="O540" s="41">
        <v>0.81</v>
      </c>
      <c r="P540" s="42"/>
      <c r="Q540" s="43"/>
      <c r="R540" s="44"/>
      <c r="T540" s="53">
        <v>45199</v>
      </c>
      <c r="U540" s="54">
        <f t="shared" si="33"/>
        <v>0.81</v>
      </c>
      <c r="V540" s="55">
        <f t="shared" si="34"/>
        <v>272</v>
      </c>
      <c r="W540" s="55">
        <f t="shared" si="35"/>
        <v>221</v>
      </c>
    </row>
    <row r="541" spans="1:23" ht="17.25" customHeight="1" x14ac:dyDescent="0.25">
      <c r="A541" s="33" t="s">
        <v>2964</v>
      </c>
      <c r="B541" s="34">
        <v>44974</v>
      </c>
      <c r="C541" s="59">
        <v>44978</v>
      </c>
      <c r="D541" s="56" t="s">
        <v>719</v>
      </c>
      <c r="E541" s="35" t="s">
        <v>2065</v>
      </c>
      <c r="F541" s="35" t="s">
        <v>2066</v>
      </c>
      <c r="G541" s="40">
        <v>28000000</v>
      </c>
      <c r="H541" s="36">
        <v>45232</v>
      </c>
      <c r="I541" s="37" t="s">
        <v>228</v>
      </c>
      <c r="J541" s="38" t="s">
        <v>1254</v>
      </c>
      <c r="K541" s="39">
        <v>0</v>
      </c>
      <c r="L541" s="57"/>
      <c r="M541" s="58"/>
      <c r="N541" s="52">
        <f t="shared" si="32"/>
        <v>28000000</v>
      </c>
      <c r="O541" s="41">
        <v>0.87</v>
      </c>
      <c r="P541" s="42"/>
      <c r="Q541" s="43"/>
      <c r="R541" s="44"/>
      <c r="T541" s="53">
        <v>45199</v>
      </c>
      <c r="U541" s="54">
        <f t="shared" si="33"/>
        <v>0.87</v>
      </c>
      <c r="V541" s="55">
        <f t="shared" si="34"/>
        <v>254</v>
      </c>
      <c r="W541" s="55">
        <f t="shared" si="35"/>
        <v>221</v>
      </c>
    </row>
    <row r="542" spans="1:23" ht="17.25" customHeight="1" x14ac:dyDescent="0.25">
      <c r="A542" s="33" t="s">
        <v>2965</v>
      </c>
      <c r="B542" s="34">
        <v>44974</v>
      </c>
      <c r="C542" s="59">
        <v>44977</v>
      </c>
      <c r="D542" s="56" t="s">
        <v>719</v>
      </c>
      <c r="E542" s="35" t="s">
        <v>2067</v>
      </c>
      <c r="F542" s="35" t="s">
        <v>2019</v>
      </c>
      <c r="G542" s="40">
        <v>28000000</v>
      </c>
      <c r="H542" s="36">
        <v>45218</v>
      </c>
      <c r="I542" s="37" t="s">
        <v>228</v>
      </c>
      <c r="J542" s="38" t="s">
        <v>1255</v>
      </c>
      <c r="K542" s="39">
        <v>0</v>
      </c>
      <c r="L542" s="57"/>
      <c r="M542" s="58"/>
      <c r="N542" s="52">
        <f t="shared" si="32"/>
        <v>28000000</v>
      </c>
      <c r="O542" s="41">
        <v>0.92</v>
      </c>
      <c r="P542" s="42"/>
      <c r="Q542" s="43"/>
      <c r="R542" s="44"/>
      <c r="T542" s="53">
        <v>45199</v>
      </c>
      <c r="U542" s="54">
        <f t="shared" si="33"/>
        <v>0.92</v>
      </c>
      <c r="V542" s="55">
        <f t="shared" si="34"/>
        <v>241</v>
      </c>
      <c r="W542" s="55">
        <f t="shared" si="35"/>
        <v>222</v>
      </c>
    </row>
    <row r="543" spans="1:23" ht="17.25" customHeight="1" x14ac:dyDescent="0.25">
      <c r="A543" s="33" t="s">
        <v>2966</v>
      </c>
      <c r="B543" s="34">
        <v>44973</v>
      </c>
      <c r="C543" s="59">
        <v>44977</v>
      </c>
      <c r="D543" s="56" t="s">
        <v>719</v>
      </c>
      <c r="E543" s="35" t="s">
        <v>632</v>
      </c>
      <c r="F543" s="35" t="s">
        <v>372</v>
      </c>
      <c r="G543" s="40">
        <v>30591000</v>
      </c>
      <c r="H543" s="36">
        <v>45249</v>
      </c>
      <c r="I543" s="37" t="s">
        <v>228</v>
      </c>
      <c r="J543" s="38" t="s">
        <v>1256</v>
      </c>
      <c r="K543" s="39">
        <v>0</v>
      </c>
      <c r="L543" s="57"/>
      <c r="M543" s="58"/>
      <c r="N543" s="52">
        <f t="shared" si="32"/>
        <v>30591000</v>
      </c>
      <c r="O543" s="41">
        <v>0.82</v>
      </c>
      <c r="P543" s="42"/>
      <c r="Q543" s="43"/>
      <c r="R543" s="44"/>
      <c r="T543" s="53">
        <v>45199</v>
      </c>
      <c r="U543" s="54">
        <f t="shared" si="33"/>
        <v>0.82</v>
      </c>
      <c r="V543" s="55">
        <f t="shared" si="34"/>
        <v>272</v>
      </c>
      <c r="W543" s="55">
        <f t="shared" si="35"/>
        <v>222</v>
      </c>
    </row>
    <row r="544" spans="1:23" ht="17.25" customHeight="1" x14ac:dyDescent="0.25">
      <c r="A544" s="33" t="s">
        <v>2967</v>
      </c>
      <c r="B544" s="34">
        <v>44973</v>
      </c>
      <c r="C544" s="59">
        <v>44977</v>
      </c>
      <c r="D544" s="56" t="s">
        <v>718</v>
      </c>
      <c r="E544" s="35" t="s">
        <v>696</v>
      </c>
      <c r="F544" s="35" t="s">
        <v>1659</v>
      </c>
      <c r="G544" s="40">
        <v>63860000</v>
      </c>
      <c r="H544" s="36">
        <v>45289</v>
      </c>
      <c r="I544" s="37" t="s">
        <v>228</v>
      </c>
      <c r="J544" s="38" t="s">
        <v>1257</v>
      </c>
      <c r="K544" s="39">
        <v>0</v>
      </c>
      <c r="L544" s="57"/>
      <c r="M544" s="58"/>
      <c r="N544" s="52">
        <f t="shared" si="32"/>
        <v>63860000</v>
      </c>
      <c r="O544" s="41">
        <v>0.71</v>
      </c>
      <c r="P544" s="42"/>
      <c r="Q544" s="43"/>
      <c r="R544" s="44"/>
      <c r="T544" s="53">
        <v>45199</v>
      </c>
      <c r="U544" s="54">
        <f t="shared" si="33"/>
        <v>0.71</v>
      </c>
      <c r="V544" s="55">
        <f t="shared" si="34"/>
        <v>312</v>
      </c>
      <c r="W544" s="55">
        <f t="shared" si="35"/>
        <v>222</v>
      </c>
    </row>
    <row r="545" spans="1:23" ht="17.25" customHeight="1" x14ac:dyDescent="0.25">
      <c r="A545" s="33" t="s">
        <v>2968</v>
      </c>
      <c r="B545" s="34">
        <v>44973</v>
      </c>
      <c r="C545" s="59">
        <v>44978</v>
      </c>
      <c r="D545" s="56" t="s">
        <v>718</v>
      </c>
      <c r="E545" s="35" t="s">
        <v>517</v>
      </c>
      <c r="F545" s="35" t="s">
        <v>2068</v>
      </c>
      <c r="G545" s="40">
        <v>21012000</v>
      </c>
      <c r="H545" s="36">
        <v>45097</v>
      </c>
      <c r="I545" s="37" t="s">
        <v>228</v>
      </c>
      <c r="J545" s="38" t="s">
        <v>1258</v>
      </c>
      <c r="K545" s="39">
        <v>0</v>
      </c>
      <c r="L545" s="57"/>
      <c r="M545" s="58"/>
      <c r="N545" s="52">
        <f t="shared" si="32"/>
        <v>21012000</v>
      </c>
      <c r="O545" s="41">
        <v>1</v>
      </c>
      <c r="P545" s="42"/>
      <c r="Q545" s="43"/>
      <c r="R545" s="44"/>
      <c r="T545" s="53">
        <v>45199</v>
      </c>
      <c r="U545" s="54">
        <f t="shared" si="33"/>
        <v>1.86</v>
      </c>
      <c r="V545" s="55">
        <f t="shared" si="34"/>
        <v>119</v>
      </c>
      <c r="W545" s="55">
        <f t="shared" si="35"/>
        <v>221</v>
      </c>
    </row>
    <row r="546" spans="1:23" ht="17.25" customHeight="1" x14ac:dyDescent="0.25">
      <c r="A546" s="33" t="s">
        <v>2969</v>
      </c>
      <c r="B546" s="34">
        <v>44977</v>
      </c>
      <c r="C546" s="59">
        <v>44978</v>
      </c>
      <c r="D546" s="56" t="s">
        <v>718</v>
      </c>
      <c r="E546" s="35" t="s">
        <v>2069</v>
      </c>
      <c r="F546" s="35" t="s">
        <v>2070</v>
      </c>
      <c r="G546" s="40">
        <v>64533333</v>
      </c>
      <c r="H546" s="36">
        <v>45207</v>
      </c>
      <c r="I546" s="37" t="s">
        <v>228</v>
      </c>
      <c r="J546" s="38" t="s">
        <v>1259</v>
      </c>
      <c r="K546" s="39">
        <v>1</v>
      </c>
      <c r="L546" s="57">
        <v>19433333</v>
      </c>
      <c r="M546" s="58"/>
      <c r="N546" s="52">
        <f t="shared" si="32"/>
        <v>83966666</v>
      </c>
      <c r="O546" s="41">
        <v>0.97</v>
      </c>
      <c r="P546" s="42"/>
      <c r="Q546" s="43"/>
      <c r="R546" s="44"/>
      <c r="T546" s="53">
        <v>45199</v>
      </c>
      <c r="U546" s="54">
        <f t="shared" si="33"/>
        <v>0.97</v>
      </c>
      <c r="V546" s="55">
        <f t="shared" si="34"/>
        <v>229</v>
      </c>
      <c r="W546" s="55">
        <f t="shared" si="35"/>
        <v>221</v>
      </c>
    </row>
    <row r="547" spans="1:23" ht="17.25" customHeight="1" x14ac:dyDescent="0.25">
      <c r="A547" s="33" t="s">
        <v>2970</v>
      </c>
      <c r="B547" s="34">
        <v>44974</v>
      </c>
      <c r="C547" s="59">
        <v>44978</v>
      </c>
      <c r="D547" s="56" t="s">
        <v>718</v>
      </c>
      <c r="E547" s="35" t="s">
        <v>17</v>
      </c>
      <c r="F547" s="35" t="s">
        <v>2071</v>
      </c>
      <c r="G547" s="40">
        <v>76482000</v>
      </c>
      <c r="H547" s="36">
        <v>45261</v>
      </c>
      <c r="I547" s="37" t="s">
        <v>228</v>
      </c>
      <c r="J547" s="38" t="s">
        <v>1260</v>
      </c>
      <c r="K547" s="39">
        <v>0</v>
      </c>
      <c r="L547" s="57"/>
      <c r="M547" s="58"/>
      <c r="N547" s="52">
        <f t="shared" si="32"/>
        <v>76482000</v>
      </c>
      <c r="O547" s="41">
        <v>0.78</v>
      </c>
      <c r="P547" s="42"/>
      <c r="Q547" s="43"/>
      <c r="R547" s="44"/>
      <c r="T547" s="53">
        <v>45199</v>
      </c>
      <c r="U547" s="54">
        <f t="shared" si="33"/>
        <v>0.78</v>
      </c>
      <c r="V547" s="55">
        <f t="shared" si="34"/>
        <v>283</v>
      </c>
      <c r="W547" s="55">
        <f t="shared" si="35"/>
        <v>221</v>
      </c>
    </row>
    <row r="548" spans="1:23" ht="17.25" customHeight="1" x14ac:dyDescent="0.25">
      <c r="A548" s="33" t="s">
        <v>2971</v>
      </c>
      <c r="B548" s="34">
        <v>44977</v>
      </c>
      <c r="C548" s="59">
        <v>44978</v>
      </c>
      <c r="D548" s="56" t="s">
        <v>719</v>
      </c>
      <c r="E548" s="35" t="s">
        <v>487</v>
      </c>
      <c r="F548" s="35" t="s">
        <v>2072</v>
      </c>
      <c r="G548" s="40">
        <v>37080000</v>
      </c>
      <c r="H548" s="36">
        <v>45250</v>
      </c>
      <c r="I548" s="37" t="s">
        <v>228</v>
      </c>
      <c r="J548" s="38" t="s">
        <v>1261</v>
      </c>
      <c r="K548" s="39">
        <v>0</v>
      </c>
      <c r="L548" s="57"/>
      <c r="M548" s="58"/>
      <c r="N548" s="52">
        <f t="shared" si="32"/>
        <v>37080000</v>
      </c>
      <c r="O548" s="41">
        <v>0.81</v>
      </c>
      <c r="P548" s="42"/>
      <c r="Q548" s="43"/>
      <c r="R548" s="44"/>
      <c r="T548" s="53">
        <v>45199</v>
      </c>
      <c r="U548" s="54">
        <f t="shared" si="33"/>
        <v>0.81</v>
      </c>
      <c r="V548" s="55">
        <f t="shared" si="34"/>
        <v>272</v>
      </c>
      <c r="W548" s="55">
        <f t="shared" si="35"/>
        <v>221</v>
      </c>
    </row>
    <row r="549" spans="1:23" ht="17.25" customHeight="1" x14ac:dyDescent="0.25">
      <c r="A549" s="33" t="s">
        <v>2972</v>
      </c>
      <c r="B549" s="34">
        <v>44977</v>
      </c>
      <c r="C549" s="59">
        <v>44978</v>
      </c>
      <c r="D549" s="56" t="s">
        <v>718</v>
      </c>
      <c r="E549" s="35" t="s">
        <v>40</v>
      </c>
      <c r="F549" s="35" t="s">
        <v>701</v>
      </c>
      <c r="G549" s="40">
        <v>64890000</v>
      </c>
      <c r="H549" s="36">
        <v>45250</v>
      </c>
      <c r="I549" s="37" t="s">
        <v>228</v>
      </c>
      <c r="J549" s="38" t="s">
        <v>1262</v>
      </c>
      <c r="K549" s="39">
        <v>0</v>
      </c>
      <c r="L549" s="57"/>
      <c r="M549" s="58"/>
      <c r="N549" s="52">
        <f t="shared" si="32"/>
        <v>64890000</v>
      </c>
      <c r="O549" s="41">
        <v>0.81</v>
      </c>
      <c r="P549" s="42"/>
      <c r="Q549" s="43"/>
      <c r="R549" s="44"/>
      <c r="T549" s="53">
        <v>45199</v>
      </c>
      <c r="U549" s="54">
        <f t="shared" si="33"/>
        <v>0.81</v>
      </c>
      <c r="V549" s="55">
        <f t="shared" si="34"/>
        <v>272</v>
      </c>
      <c r="W549" s="55">
        <f t="shared" si="35"/>
        <v>221</v>
      </c>
    </row>
    <row r="550" spans="1:23" ht="17.25" customHeight="1" x14ac:dyDescent="0.25">
      <c r="A550" s="33" t="s">
        <v>2973</v>
      </c>
      <c r="B550" s="34">
        <v>44977</v>
      </c>
      <c r="C550" s="59">
        <v>44978</v>
      </c>
      <c r="D550" s="56" t="s">
        <v>718</v>
      </c>
      <c r="E550" s="35" t="s">
        <v>290</v>
      </c>
      <c r="F550" s="35" t="s">
        <v>2073</v>
      </c>
      <c r="G550" s="40">
        <v>64890000</v>
      </c>
      <c r="H550" s="36">
        <v>45250</v>
      </c>
      <c r="I550" s="37" t="s">
        <v>228</v>
      </c>
      <c r="J550" s="38" t="s">
        <v>1263</v>
      </c>
      <c r="K550" s="39">
        <v>0</v>
      </c>
      <c r="L550" s="57"/>
      <c r="M550" s="58"/>
      <c r="N550" s="52">
        <f t="shared" si="32"/>
        <v>64890000</v>
      </c>
      <c r="O550" s="41">
        <v>0.81</v>
      </c>
      <c r="P550" s="42"/>
      <c r="Q550" s="43"/>
      <c r="R550" s="44"/>
      <c r="T550" s="53">
        <v>45199</v>
      </c>
      <c r="U550" s="54">
        <f t="shared" si="33"/>
        <v>0.81</v>
      </c>
      <c r="V550" s="55">
        <f t="shared" si="34"/>
        <v>272</v>
      </c>
      <c r="W550" s="55">
        <f t="shared" si="35"/>
        <v>221</v>
      </c>
    </row>
    <row r="551" spans="1:23" ht="17.25" customHeight="1" x14ac:dyDescent="0.25">
      <c r="A551" s="33" t="s">
        <v>2974</v>
      </c>
      <c r="B551" s="34">
        <v>44974</v>
      </c>
      <c r="C551" s="59">
        <v>44977</v>
      </c>
      <c r="D551" s="56" t="s">
        <v>718</v>
      </c>
      <c r="E551" s="35" t="s">
        <v>8</v>
      </c>
      <c r="F551" s="35" t="s">
        <v>2074</v>
      </c>
      <c r="G551" s="40">
        <v>75850333</v>
      </c>
      <c r="H551" s="36">
        <v>45293</v>
      </c>
      <c r="I551" s="37" t="s">
        <v>228</v>
      </c>
      <c r="J551" s="38" t="s">
        <v>1264</v>
      </c>
      <c r="K551" s="39">
        <v>0</v>
      </c>
      <c r="L551" s="57"/>
      <c r="M551" s="58"/>
      <c r="N551" s="52">
        <f t="shared" si="32"/>
        <v>75850333</v>
      </c>
      <c r="O551" s="41">
        <v>0.7</v>
      </c>
      <c r="P551" s="42"/>
      <c r="Q551" s="43"/>
      <c r="R551" s="44"/>
      <c r="T551" s="53">
        <v>45199</v>
      </c>
      <c r="U551" s="54">
        <f t="shared" si="33"/>
        <v>0.7</v>
      </c>
      <c r="V551" s="55">
        <f t="shared" si="34"/>
        <v>316</v>
      </c>
      <c r="W551" s="55">
        <f t="shared" si="35"/>
        <v>222</v>
      </c>
    </row>
    <row r="552" spans="1:23" ht="17.25" customHeight="1" x14ac:dyDescent="0.25">
      <c r="A552" s="33" t="s">
        <v>2975</v>
      </c>
      <c r="B552" s="34">
        <v>44977</v>
      </c>
      <c r="C552" s="59">
        <v>44979</v>
      </c>
      <c r="D552" s="56" t="s">
        <v>718</v>
      </c>
      <c r="E552" s="35" t="s">
        <v>680</v>
      </c>
      <c r="F552" s="35" t="s">
        <v>1612</v>
      </c>
      <c r="G552" s="40">
        <v>61600000</v>
      </c>
      <c r="H552" s="36">
        <v>45220</v>
      </c>
      <c r="I552" s="37" t="s">
        <v>228</v>
      </c>
      <c r="J552" s="38" t="s">
        <v>1265</v>
      </c>
      <c r="K552" s="39">
        <v>0</v>
      </c>
      <c r="L552" s="57"/>
      <c r="M552" s="58"/>
      <c r="N552" s="52">
        <f t="shared" si="32"/>
        <v>61600000</v>
      </c>
      <c r="O552" s="41">
        <v>0.91</v>
      </c>
      <c r="P552" s="42"/>
      <c r="Q552" s="43"/>
      <c r="R552" s="44"/>
      <c r="T552" s="53">
        <v>45199</v>
      </c>
      <c r="U552" s="54">
        <f t="shared" si="33"/>
        <v>0.91</v>
      </c>
      <c r="V552" s="55">
        <f t="shared" si="34"/>
        <v>241</v>
      </c>
      <c r="W552" s="55">
        <f t="shared" si="35"/>
        <v>220</v>
      </c>
    </row>
    <row r="553" spans="1:23" ht="17.25" customHeight="1" x14ac:dyDescent="0.25">
      <c r="A553" s="33" t="s">
        <v>2976</v>
      </c>
      <c r="B553" s="34">
        <v>44974</v>
      </c>
      <c r="C553" s="59">
        <v>44979</v>
      </c>
      <c r="D553" s="56" t="s">
        <v>718</v>
      </c>
      <c r="E553" s="35" t="s">
        <v>687</v>
      </c>
      <c r="F553" s="35" t="s">
        <v>2075</v>
      </c>
      <c r="G553" s="40">
        <v>79427890</v>
      </c>
      <c r="H553" s="36">
        <v>45250</v>
      </c>
      <c r="I553" s="37" t="s">
        <v>228</v>
      </c>
      <c r="J553" s="38" t="s">
        <v>1266</v>
      </c>
      <c r="K553" s="39">
        <v>0</v>
      </c>
      <c r="L553" s="57"/>
      <c r="M553" s="58"/>
      <c r="N553" s="52">
        <f t="shared" si="32"/>
        <v>79427890</v>
      </c>
      <c r="O553" s="41">
        <v>0.81</v>
      </c>
      <c r="P553" s="42"/>
      <c r="Q553" s="43"/>
      <c r="R553" s="44"/>
      <c r="T553" s="53">
        <v>45199</v>
      </c>
      <c r="U553" s="54">
        <f t="shared" si="33"/>
        <v>0.81</v>
      </c>
      <c r="V553" s="55">
        <f t="shared" si="34"/>
        <v>271</v>
      </c>
      <c r="W553" s="55">
        <f t="shared" si="35"/>
        <v>220</v>
      </c>
    </row>
    <row r="554" spans="1:23" ht="17.25" customHeight="1" x14ac:dyDescent="0.25">
      <c r="A554" s="33" t="s">
        <v>2977</v>
      </c>
      <c r="B554" s="34">
        <v>44974</v>
      </c>
      <c r="C554" s="59">
        <v>44978</v>
      </c>
      <c r="D554" s="56" t="s">
        <v>719</v>
      </c>
      <c r="E554" s="35" t="s">
        <v>2076</v>
      </c>
      <c r="F554" s="35" t="s">
        <v>1886</v>
      </c>
      <c r="G554" s="40">
        <v>14000000</v>
      </c>
      <c r="H554" s="36">
        <v>45097</v>
      </c>
      <c r="I554" s="37" t="s">
        <v>228</v>
      </c>
      <c r="J554" s="38" t="s">
        <v>1267</v>
      </c>
      <c r="K554" s="39">
        <v>0</v>
      </c>
      <c r="L554" s="57"/>
      <c r="M554" s="58"/>
      <c r="N554" s="52">
        <f t="shared" si="32"/>
        <v>14000000</v>
      </c>
      <c r="O554" s="41">
        <v>1</v>
      </c>
      <c r="P554" s="42"/>
      <c r="Q554" s="43"/>
      <c r="R554" s="44"/>
      <c r="T554" s="53">
        <v>45199</v>
      </c>
      <c r="U554" s="54">
        <f t="shared" si="33"/>
        <v>1.86</v>
      </c>
      <c r="V554" s="55">
        <f t="shared" si="34"/>
        <v>119</v>
      </c>
      <c r="W554" s="55">
        <f t="shared" si="35"/>
        <v>221</v>
      </c>
    </row>
    <row r="555" spans="1:23" ht="17.25" customHeight="1" x14ac:dyDescent="0.25">
      <c r="A555" s="33" t="s">
        <v>2978</v>
      </c>
      <c r="B555" s="34">
        <v>44974</v>
      </c>
      <c r="C555" s="59">
        <v>44979</v>
      </c>
      <c r="D555" s="56" t="s">
        <v>718</v>
      </c>
      <c r="E555" s="35" t="s">
        <v>2077</v>
      </c>
      <c r="F555" s="35" t="s">
        <v>2078</v>
      </c>
      <c r="G555" s="40">
        <v>54000000</v>
      </c>
      <c r="H555" s="36">
        <v>45251</v>
      </c>
      <c r="I555" s="37" t="s">
        <v>228</v>
      </c>
      <c r="J555" s="38" t="s">
        <v>1268</v>
      </c>
      <c r="K555" s="39">
        <v>0</v>
      </c>
      <c r="L555" s="57"/>
      <c r="M555" s="58"/>
      <c r="N555" s="52">
        <f t="shared" si="32"/>
        <v>54000000</v>
      </c>
      <c r="O555" s="41">
        <v>0.81</v>
      </c>
      <c r="P555" s="42"/>
      <c r="Q555" s="43"/>
      <c r="R555" s="44"/>
      <c r="T555" s="53">
        <v>45199</v>
      </c>
      <c r="U555" s="54">
        <f t="shared" si="33"/>
        <v>0.81</v>
      </c>
      <c r="V555" s="55">
        <f t="shared" si="34"/>
        <v>272</v>
      </c>
      <c r="W555" s="55">
        <f t="shared" si="35"/>
        <v>220</v>
      </c>
    </row>
    <row r="556" spans="1:23" ht="17.25" customHeight="1" x14ac:dyDescent="0.25">
      <c r="A556" s="33" t="s">
        <v>2979</v>
      </c>
      <c r="B556" s="34">
        <v>44977</v>
      </c>
      <c r="C556" s="59">
        <v>44979</v>
      </c>
      <c r="D556" s="56" t="s">
        <v>718</v>
      </c>
      <c r="E556" s="35" t="s">
        <v>654</v>
      </c>
      <c r="F556" s="35" t="s">
        <v>190</v>
      </c>
      <c r="G556" s="40">
        <v>62881500</v>
      </c>
      <c r="H556" s="36">
        <v>45344</v>
      </c>
      <c r="I556" s="37" t="s">
        <v>228</v>
      </c>
      <c r="J556" s="38" t="s">
        <v>1269</v>
      </c>
      <c r="K556" s="39">
        <v>0</v>
      </c>
      <c r="L556" s="57"/>
      <c r="M556" s="58"/>
      <c r="N556" s="52">
        <f t="shared" si="32"/>
        <v>62881500</v>
      </c>
      <c r="O556" s="41">
        <v>0.6</v>
      </c>
      <c r="P556" s="42"/>
      <c r="Q556" s="43"/>
      <c r="R556" s="44"/>
      <c r="T556" s="53">
        <v>45199</v>
      </c>
      <c r="U556" s="54">
        <f t="shared" si="33"/>
        <v>0.6</v>
      </c>
      <c r="V556" s="55">
        <f t="shared" si="34"/>
        <v>365</v>
      </c>
      <c r="W556" s="55">
        <f t="shared" si="35"/>
        <v>220</v>
      </c>
    </row>
    <row r="557" spans="1:23" ht="17.25" customHeight="1" x14ac:dyDescent="0.25">
      <c r="A557" s="33" t="s">
        <v>2980</v>
      </c>
      <c r="B557" s="34">
        <v>44977</v>
      </c>
      <c r="C557" s="59">
        <v>44979</v>
      </c>
      <c r="D557" s="56" t="s">
        <v>719</v>
      </c>
      <c r="E557" s="35" t="s">
        <v>567</v>
      </c>
      <c r="F557" s="35" t="s">
        <v>572</v>
      </c>
      <c r="G557" s="40">
        <v>27500000</v>
      </c>
      <c r="H557" s="36">
        <v>45312</v>
      </c>
      <c r="I557" s="37" t="s">
        <v>228</v>
      </c>
      <c r="J557" s="38" t="s">
        <v>1270</v>
      </c>
      <c r="K557" s="39">
        <v>0</v>
      </c>
      <c r="L557" s="57"/>
      <c r="M557" s="58"/>
      <c r="N557" s="52">
        <f t="shared" si="32"/>
        <v>27500000</v>
      </c>
      <c r="O557" s="41">
        <v>0.66</v>
      </c>
      <c r="P557" s="42"/>
      <c r="Q557" s="43"/>
      <c r="R557" s="44"/>
      <c r="T557" s="53">
        <v>45199</v>
      </c>
      <c r="U557" s="54">
        <f t="shared" si="33"/>
        <v>0.66</v>
      </c>
      <c r="V557" s="55">
        <f t="shared" si="34"/>
        <v>333</v>
      </c>
      <c r="W557" s="55">
        <f t="shared" si="35"/>
        <v>220</v>
      </c>
    </row>
    <row r="558" spans="1:23" ht="17.25" customHeight="1" x14ac:dyDescent="0.25">
      <c r="A558" s="33" t="s">
        <v>2981</v>
      </c>
      <c r="B558" s="34">
        <v>44977</v>
      </c>
      <c r="C558" s="59">
        <v>44979</v>
      </c>
      <c r="D558" s="56" t="s">
        <v>718</v>
      </c>
      <c r="E558" s="35" t="s">
        <v>2079</v>
      </c>
      <c r="F558" s="35" t="s">
        <v>131</v>
      </c>
      <c r="G558" s="40">
        <v>62881500</v>
      </c>
      <c r="H558" s="36">
        <v>45312</v>
      </c>
      <c r="I558" s="37" t="s">
        <v>228</v>
      </c>
      <c r="J558" s="38" t="s">
        <v>1271</v>
      </c>
      <c r="K558" s="39">
        <v>0</v>
      </c>
      <c r="L558" s="57"/>
      <c r="M558" s="58"/>
      <c r="N558" s="52">
        <f t="shared" si="32"/>
        <v>62881500</v>
      </c>
      <c r="O558" s="41">
        <v>0.66</v>
      </c>
      <c r="P558" s="42"/>
      <c r="Q558" s="43"/>
      <c r="R558" s="44"/>
      <c r="T558" s="53">
        <v>45199</v>
      </c>
      <c r="U558" s="54">
        <f t="shared" si="33"/>
        <v>0.66</v>
      </c>
      <c r="V558" s="55">
        <f t="shared" si="34"/>
        <v>333</v>
      </c>
      <c r="W558" s="55">
        <f t="shared" si="35"/>
        <v>220</v>
      </c>
    </row>
    <row r="559" spans="1:23" ht="17.25" customHeight="1" x14ac:dyDescent="0.25">
      <c r="A559" s="33" t="s">
        <v>2982</v>
      </c>
      <c r="B559" s="34">
        <v>44978</v>
      </c>
      <c r="C559" s="59">
        <v>44980</v>
      </c>
      <c r="D559" s="56" t="s">
        <v>719</v>
      </c>
      <c r="E559" s="35" t="s">
        <v>607</v>
      </c>
      <c r="F559" s="35" t="s">
        <v>2080</v>
      </c>
      <c r="G559" s="40">
        <v>27900000</v>
      </c>
      <c r="H559" s="36">
        <v>45293</v>
      </c>
      <c r="I559" s="37" t="s">
        <v>228</v>
      </c>
      <c r="J559" s="38" t="s">
        <v>1272</v>
      </c>
      <c r="K559" s="39">
        <v>0</v>
      </c>
      <c r="L559" s="57"/>
      <c r="M559" s="58"/>
      <c r="N559" s="52">
        <f t="shared" si="32"/>
        <v>27900000</v>
      </c>
      <c r="O559" s="41">
        <v>0.7</v>
      </c>
      <c r="P559" s="42"/>
      <c r="Q559" s="43"/>
      <c r="R559" s="44"/>
      <c r="T559" s="53">
        <v>45199</v>
      </c>
      <c r="U559" s="54">
        <f t="shared" si="33"/>
        <v>0.7</v>
      </c>
      <c r="V559" s="55">
        <f t="shared" si="34"/>
        <v>313</v>
      </c>
      <c r="W559" s="55">
        <f t="shared" si="35"/>
        <v>219</v>
      </c>
    </row>
    <row r="560" spans="1:23" ht="17.25" customHeight="1" x14ac:dyDescent="0.25">
      <c r="A560" s="33" t="s">
        <v>2983</v>
      </c>
      <c r="B560" s="34">
        <v>44977</v>
      </c>
      <c r="C560" s="59">
        <v>44978</v>
      </c>
      <c r="D560" s="56" t="s">
        <v>718</v>
      </c>
      <c r="E560" s="35" t="s">
        <v>260</v>
      </c>
      <c r="F560" s="35" t="s">
        <v>2081</v>
      </c>
      <c r="G560" s="40">
        <v>75433333</v>
      </c>
      <c r="H560" s="36">
        <v>45290</v>
      </c>
      <c r="I560" s="37" t="s">
        <v>228</v>
      </c>
      <c r="J560" s="38" t="s">
        <v>1273</v>
      </c>
      <c r="K560" s="39">
        <v>0</v>
      </c>
      <c r="L560" s="57"/>
      <c r="M560" s="58"/>
      <c r="N560" s="52">
        <f t="shared" si="32"/>
        <v>75433333</v>
      </c>
      <c r="O560" s="41">
        <v>0.71</v>
      </c>
      <c r="P560" s="42"/>
      <c r="Q560" s="43"/>
      <c r="R560" s="44"/>
      <c r="T560" s="53">
        <v>45199</v>
      </c>
      <c r="U560" s="54">
        <f t="shared" si="33"/>
        <v>0.71</v>
      </c>
      <c r="V560" s="55">
        <f t="shared" si="34"/>
        <v>312</v>
      </c>
      <c r="W560" s="55">
        <f t="shared" si="35"/>
        <v>221</v>
      </c>
    </row>
    <row r="561" spans="1:23" ht="17.25" customHeight="1" x14ac:dyDescent="0.25">
      <c r="A561" s="33" t="s">
        <v>2984</v>
      </c>
      <c r="B561" s="34">
        <v>44978</v>
      </c>
      <c r="C561" s="59">
        <v>44979</v>
      </c>
      <c r="D561" s="56" t="s">
        <v>718</v>
      </c>
      <c r="E561" s="35" t="s">
        <v>11</v>
      </c>
      <c r="F561" s="35" t="s">
        <v>2082</v>
      </c>
      <c r="G561" s="40">
        <v>97335000</v>
      </c>
      <c r="H561" s="36">
        <v>45251</v>
      </c>
      <c r="I561" s="37" t="s">
        <v>228</v>
      </c>
      <c r="J561" s="38" t="s">
        <v>1274</v>
      </c>
      <c r="K561" s="39">
        <v>0</v>
      </c>
      <c r="L561" s="57"/>
      <c r="M561" s="58"/>
      <c r="N561" s="52">
        <f t="shared" si="32"/>
        <v>97335000</v>
      </c>
      <c r="O561" s="41">
        <v>0.81</v>
      </c>
      <c r="P561" s="42"/>
      <c r="Q561" s="43"/>
      <c r="R561" s="44"/>
      <c r="T561" s="53">
        <v>45199</v>
      </c>
      <c r="U561" s="54">
        <f t="shared" si="33"/>
        <v>0.81</v>
      </c>
      <c r="V561" s="55">
        <f t="shared" si="34"/>
        <v>272</v>
      </c>
      <c r="W561" s="55">
        <f t="shared" si="35"/>
        <v>220</v>
      </c>
    </row>
    <row r="562" spans="1:23" ht="17.25" customHeight="1" x14ac:dyDescent="0.25">
      <c r="A562" s="33" t="s">
        <v>2985</v>
      </c>
      <c r="B562" s="34">
        <v>44979</v>
      </c>
      <c r="C562" s="59">
        <v>44981</v>
      </c>
      <c r="D562" s="56" t="s">
        <v>718</v>
      </c>
      <c r="E562" s="35" t="s">
        <v>79</v>
      </c>
      <c r="F562" s="35" t="s">
        <v>413</v>
      </c>
      <c r="G562" s="40">
        <v>57165000</v>
      </c>
      <c r="H562" s="36">
        <v>45283</v>
      </c>
      <c r="I562" s="37" t="s">
        <v>228</v>
      </c>
      <c r="J562" s="38" t="s">
        <v>1275</v>
      </c>
      <c r="K562" s="39">
        <v>0</v>
      </c>
      <c r="L562" s="57"/>
      <c r="M562" s="58"/>
      <c r="N562" s="52">
        <f t="shared" si="32"/>
        <v>57165000</v>
      </c>
      <c r="O562" s="41">
        <v>0.72</v>
      </c>
      <c r="P562" s="42"/>
      <c r="Q562" s="43"/>
      <c r="R562" s="44"/>
      <c r="T562" s="53">
        <v>45199</v>
      </c>
      <c r="U562" s="54">
        <f t="shared" si="33"/>
        <v>0.72</v>
      </c>
      <c r="V562" s="55">
        <f t="shared" si="34"/>
        <v>302</v>
      </c>
      <c r="W562" s="55">
        <f t="shared" si="35"/>
        <v>218</v>
      </c>
    </row>
    <row r="563" spans="1:23" ht="17.25" customHeight="1" x14ac:dyDescent="0.25">
      <c r="A563" s="33" t="s">
        <v>2986</v>
      </c>
      <c r="B563" s="34">
        <v>44979</v>
      </c>
      <c r="C563" s="59">
        <v>44981</v>
      </c>
      <c r="D563" s="56" t="s">
        <v>718</v>
      </c>
      <c r="E563" s="35" t="s">
        <v>195</v>
      </c>
      <c r="F563" s="35" t="s">
        <v>39</v>
      </c>
      <c r="G563" s="40">
        <v>57165000</v>
      </c>
      <c r="H563" s="36">
        <v>45283</v>
      </c>
      <c r="I563" s="37" t="s">
        <v>228</v>
      </c>
      <c r="J563" s="38" t="s">
        <v>1276</v>
      </c>
      <c r="K563" s="39">
        <v>0</v>
      </c>
      <c r="L563" s="57"/>
      <c r="M563" s="58"/>
      <c r="N563" s="52">
        <f t="shared" si="32"/>
        <v>57165000</v>
      </c>
      <c r="O563" s="41">
        <v>0.72</v>
      </c>
      <c r="P563" s="42"/>
      <c r="Q563" s="43"/>
      <c r="R563" s="44"/>
      <c r="T563" s="53">
        <v>45199</v>
      </c>
      <c r="U563" s="54">
        <f t="shared" si="33"/>
        <v>0.72</v>
      </c>
      <c r="V563" s="55">
        <f t="shared" si="34"/>
        <v>302</v>
      </c>
      <c r="W563" s="55">
        <f t="shared" si="35"/>
        <v>218</v>
      </c>
    </row>
    <row r="564" spans="1:23" ht="17.25" customHeight="1" x14ac:dyDescent="0.25">
      <c r="A564" s="33" t="s">
        <v>2987</v>
      </c>
      <c r="B564" s="34">
        <v>44978</v>
      </c>
      <c r="C564" s="59">
        <v>44981</v>
      </c>
      <c r="D564" s="56" t="s">
        <v>718</v>
      </c>
      <c r="E564" s="35" t="s">
        <v>593</v>
      </c>
      <c r="F564" s="35" t="s">
        <v>381</v>
      </c>
      <c r="G564" s="40">
        <v>86520000</v>
      </c>
      <c r="H564" s="36">
        <v>45222</v>
      </c>
      <c r="I564" s="37" t="s">
        <v>228</v>
      </c>
      <c r="J564" s="38" t="s">
        <v>1277</v>
      </c>
      <c r="K564" s="39">
        <v>0</v>
      </c>
      <c r="L564" s="57"/>
      <c r="M564" s="58"/>
      <c r="N564" s="52">
        <f t="shared" si="32"/>
        <v>86520000</v>
      </c>
      <c r="O564" s="41">
        <v>0.9</v>
      </c>
      <c r="P564" s="42"/>
      <c r="Q564" s="43"/>
      <c r="R564" s="44"/>
      <c r="T564" s="53">
        <v>45199</v>
      </c>
      <c r="U564" s="54">
        <f t="shared" si="33"/>
        <v>0.9</v>
      </c>
      <c r="V564" s="55">
        <f t="shared" si="34"/>
        <v>241</v>
      </c>
      <c r="W564" s="55">
        <f t="shared" si="35"/>
        <v>218</v>
      </c>
    </row>
    <row r="565" spans="1:23" ht="17.25" customHeight="1" x14ac:dyDescent="0.25">
      <c r="A565" s="33" t="s">
        <v>2988</v>
      </c>
      <c r="B565" s="34">
        <v>44979</v>
      </c>
      <c r="C565" s="59">
        <v>44981</v>
      </c>
      <c r="D565" s="56" t="s">
        <v>718</v>
      </c>
      <c r="E565" s="35" t="s">
        <v>3543</v>
      </c>
      <c r="F565" s="35" t="s">
        <v>2083</v>
      </c>
      <c r="G565" s="40">
        <v>73000000</v>
      </c>
      <c r="H565" s="36">
        <v>45283</v>
      </c>
      <c r="I565" s="37" t="s">
        <v>228</v>
      </c>
      <c r="J565" s="38" t="s">
        <v>1278</v>
      </c>
      <c r="K565" s="39">
        <v>0</v>
      </c>
      <c r="L565" s="57"/>
      <c r="M565" s="58"/>
      <c r="N565" s="52">
        <f t="shared" si="32"/>
        <v>73000000</v>
      </c>
      <c r="O565" s="41">
        <v>0.72</v>
      </c>
      <c r="P565" s="42"/>
      <c r="Q565" s="43"/>
      <c r="R565" s="44"/>
      <c r="T565" s="53">
        <v>45199</v>
      </c>
      <c r="U565" s="54">
        <f t="shared" si="33"/>
        <v>0.72</v>
      </c>
      <c r="V565" s="55">
        <f t="shared" si="34"/>
        <v>302</v>
      </c>
      <c r="W565" s="55">
        <f t="shared" si="35"/>
        <v>218</v>
      </c>
    </row>
    <row r="566" spans="1:23" ht="17.25" customHeight="1" x14ac:dyDescent="0.25">
      <c r="A566" s="33" t="s">
        <v>2989</v>
      </c>
      <c r="B566" s="34">
        <v>44979</v>
      </c>
      <c r="C566" s="59">
        <v>44981</v>
      </c>
      <c r="D566" s="56" t="s">
        <v>718</v>
      </c>
      <c r="E566" s="35" t="s">
        <v>677</v>
      </c>
      <c r="F566" s="35" t="s">
        <v>2084</v>
      </c>
      <c r="G566" s="40">
        <v>72000000</v>
      </c>
      <c r="H566" s="36">
        <v>45253</v>
      </c>
      <c r="I566" s="37" t="s">
        <v>228</v>
      </c>
      <c r="J566" s="38" t="s">
        <v>1279</v>
      </c>
      <c r="K566" s="39">
        <v>0</v>
      </c>
      <c r="L566" s="57"/>
      <c r="M566" s="58"/>
      <c r="N566" s="52">
        <f t="shared" si="32"/>
        <v>72000000</v>
      </c>
      <c r="O566" s="41">
        <v>0.8</v>
      </c>
      <c r="P566" s="42"/>
      <c r="Q566" s="43"/>
      <c r="R566" s="44"/>
      <c r="T566" s="53">
        <v>45199</v>
      </c>
      <c r="U566" s="54">
        <f t="shared" si="33"/>
        <v>0.8</v>
      </c>
      <c r="V566" s="55">
        <f t="shared" si="34"/>
        <v>272</v>
      </c>
      <c r="W566" s="55">
        <f t="shared" si="35"/>
        <v>218</v>
      </c>
    </row>
    <row r="567" spans="1:23" ht="17.25" customHeight="1" x14ac:dyDescent="0.25">
      <c r="A567" s="33" t="s">
        <v>2990</v>
      </c>
      <c r="B567" s="34">
        <v>44979</v>
      </c>
      <c r="C567" s="59">
        <v>44980</v>
      </c>
      <c r="D567" s="56" t="s">
        <v>718</v>
      </c>
      <c r="E567" s="35" t="s">
        <v>1879</v>
      </c>
      <c r="F567" s="35" t="s">
        <v>1881</v>
      </c>
      <c r="G567" s="40">
        <v>51200000</v>
      </c>
      <c r="H567" s="36">
        <v>45069</v>
      </c>
      <c r="I567" s="37" t="s">
        <v>228</v>
      </c>
      <c r="J567" s="38" t="s">
        <v>1280</v>
      </c>
      <c r="K567" s="39">
        <v>0</v>
      </c>
      <c r="L567" s="57"/>
      <c r="M567" s="58">
        <v>31786666</v>
      </c>
      <c r="N567" s="52">
        <f t="shared" si="32"/>
        <v>19413334</v>
      </c>
      <c r="O567" s="41">
        <v>1</v>
      </c>
      <c r="P567" s="42"/>
      <c r="Q567" s="43"/>
      <c r="R567" s="44"/>
      <c r="T567" s="53">
        <v>45199</v>
      </c>
      <c r="U567" s="54">
        <f t="shared" si="33"/>
        <v>2.46</v>
      </c>
      <c r="V567" s="55">
        <f t="shared" si="34"/>
        <v>89</v>
      </c>
      <c r="W567" s="55">
        <f t="shared" si="35"/>
        <v>219</v>
      </c>
    </row>
    <row r="568" spans="1:23" ht="17.25" customHeight="1" x14ac:dyDescent="0.25">
      <c r="A568" s="33" t="s">
        <v>2991</v>
      </c>
      <c r="B568" s="34">
        <v>44979</v>
      </c>
      <c r="C568" s="59">
        <v>44981</v>
      </c>
      <c r="D568" s="56" t="s">
        <v>718</v>
      </c>
      <c r="E568" s="35" t="s">
        <v>155</v>
      </c>
      <c r="F568" s="35" t="s">
        <v>379</v>
      </c>
      <c r="G568" s="40">
        <v>60000000</v>
      </c>
      <c r="H568" s="36">
        <v>45283</v>
      </c>
      <c r="I568" s="37" t="s">
        <v>228</v>
      </c>
      <c r="J568" s="38" t="s">
        <v>1281</v>
      </c>
      <c r="K568" s="39">
        <v>0</v>
      </c>
      <c r="L568" s="57"/>
      <c r="M568" s="58"/>
      <c r="N568" s="52">
        <f t="shared" si="32"/>
        <v>60000000</v>
      </c>
      <c r="O568" s="41">
        <v>0.72</v>
      </c>
      <c r="P568" s="42"/>
      <c r="Q568" s="43"/>
      <c r="R568" s="44"/>
      <c r="T568" s="53">
        <v>45199</v>
      </c>
      <c r="U568" s="54">
        <f t="shared" si="33"/>
        <v>0.72</v>
      </c>
      <c r="V568" s="55">
        <f t="shared" si="34"/>
        <v>302</v>
      </c>
      <c r="W568" s="55">
        <f t="shared" si="35"/>
        <v>218</v>
      </c>
    </row>
    <row r="569" spans="1:23" ht="17.25" customHeight="1" x14ac:dyDescent="0.25">
      <c r="A569" s="33" t="s">
        <v>2992</v>
      </c>
      <c r="B569" s="34">
        <v>44979</v>
      </c>
      <c r="C569" s="59">
        <v>44986</v>
      </c>
      <c r="D569" s="56" t="s">
        <v>718</v>
      </c>
      <c r="E569" s="35" t="s">
        <v>358</v>
      </c>
      <c r="F569" s="35" t="s">
        <v>420</v>
      </c>
      <c r="G569" s="40">
        <v>72100000</v>
      </c>
      <c r="H569" s="36">
        <v>45290</v>
      </c>
      <c r="I569" s="37" t="s">
        <v>228</v>
      </c>
      <c r="J569" s="38" t="s">
        <v>1282</v>
      </c>
      <c r="K569" s="39">
        <v>0</v>
      </c>
      <c r="L569" s="57"/>
      <c r="M569" s="58"/>
      <c r="N569" s="52">
        <f t="shared" si="32"/>
        <v>72100000</v>
      </c>
      <c r="O569" s="41">
        <v>0.7</v>
      </c>
      <c r="P569" s="42"/>
      <c r="Q569" s="43"/>
      <c r="R569" s="44"/>
      <c r="T569" s="53">
        <v>45199</v>
      </c>
      <c r="U569" s="54">
        <f t="shared" si="33"/>
        <v>0.7</v>
      </c>
      <c r="V569" s="55">
        <f t="shared" si="34"/>
        <v>304</v>
      </c>
      <c r="W569" s="55">
        <f t="shared" si="35"/>
        <v>213</v>
      </c>
    </row>
    <row r="570" spans="1:23" ht="17.25" customHeight="1" x14ac:dyDescent="0.25">
      <c r="A570" s="33" t="s">
        <v>2993</v>
      </c>
      <c r="B570" s="34">
        <v>44979</v>
      </c>
      <c r="C570" s="59">
        <v>44984</v>
      </c>
      <c r="D570" s="56" t="s">
        <v>718</v>
      </c>
      <c r="E570" s="35" t="s">
        <v>335</v>
      </c>
      <c r="F570" s="35" t="s">
        <v>2085</v>
      </c>
      <c r="G570" s="40">
        <v>61182000</v>
      </c>
      <c r="H570" s="36">
        <v>45256</v>
      </c>
      <c r="I570" s="37" t="s">
        <v>228</v>
      </c>
      <c r="J570" s="38" t="s">
        <v>1283</v>
      </c>
      <c r="K570" s="39">
        <v>0</v>
      </c>
      <c r="L570" s="57"/>
      <c r="M570" s="58"/>
      <c r="N570" s="52">
        <f t="shared" si="32"/>
        <v>61182000</v>
      </c>
      <c r="O570" s="41">
        <v>0.79</v>
      </c>
      <c r="P570" s="42"/>
      <c r="Q570" s="43"/>
      <c r="R570" s="44"/>
      <c r="T570" s="53">
        <v>45199</v>
      </c>
      <c r="U570" s="54">
        <f t="shared" si="33"/>
        <v>0.79</v>
      </c>
      <c r="V570" s="55">
        <f t="shared" si="34"/>
        <v>272</v>
      </c>
      <c r="W570" s="55">
        <f t="shared" si="35"/>
        <v>215</v>
      </c>
    </row>
    <row r="571" spans="1:23" ht="17.25" customHeight="1" x14ac:dyDescent="0.25">
      <c r="A571" s="33" t="s">
        <v>2994</v>
      </c>
      <c r="B571" s="34">
        <v>44979</v>
      </c>
      <c r="C571" s="59">
        <v>44981</v>
      </c>
      <c r="D571" s="56" t="s">
        <v>718</v>
      </c>
      <c r="E571" s="35" t="s">
        <v>617</v>
      </c>
      <c r="F571" s="35" t="s">
        <v>619</v>
      </c>
      <c r="G571" s="40">
        <v>72000000</v>
      </c>
      <c r="H571" s="36">
        <v>45198</v>
      </c>
      <c r="I571" s="37" t="s">
        <v>228</v>
      </c>
      <c r="J571" s="38" t="s">
        <v>1284</v>
      </c>
      <c r="K571" s="39">
        <v>0</v>
      </c>
      <c r="L571" s="57"/>
      <c r="M571" s="58"/>
      <c r="N571" s="52">
        <f t="shared" si="32"/>
        <v>72000000</v>
      </c>
      <c r="O571" s="41">
        <v>1</v>
      </c>
      <c r="P571" s="42"/>
      <c r="Q571" s="43"/>
      <c r="R571" s="44"/>
      <c r="T571" s="53">
        <v>45199</v>
      </c>
      <c r="U571" s="54">
        <f t="shared" si="33"/>
        <v>1</v>
      </c>
      <c r="V571" s="55">
        <f t="shared" si="34"/>
        <v>217</v>
      </c>
      <c r="W571" s="55">
        <f t="shared" si="35"/>
        <v>218</v>
      </c>
    </row>
    <row r="572" spans="1:23" ht="17.25" customHeight="1" x14ac:dyDescent="0.25">
      <c r="A572" s="33" t="s">
        <v>2995</v>
      </c>
      <c r="B572" s="34">
        <v>44980</v>
      </c>
      <c r="C572" s="59">
        <v>44986</v>
      </c>
      <c r="D572" s="56" t="s">
        <v>718</v>
      </c>
      <c r="E572" s="35" t="s">
        <v>3544</v>
      </c>
      <c r="F572" s="35" t="s">
        <v>403</v>
      </c>
      <c r="G572" s="40">
        <v>70040000</v>
      </c>
      <c r="H572" s="36">
        <v>45230</v>
      </c>
      <c r="I572" s="37" t="s">
        <v>228</v>
      </c>
      <c r="J572" s="38" t="s">
        <v>1285</v>
      </c>
      <c r="K572" s="39">
        <v>0</v>
      </c>
      <c r="L572" s="57"/>
      <c r="M572" s="58"/>
      <c r="N572" s="52">
        <f t="shared" si="32"/>
        <v>70040000</v>
      </c>
      <c r="O572" s="41">
        <v>0.87</v>
      </c>
      <c r="P572" s="42"/>
      <c r="Q572" s="43"/>
      <c r="R572" s="44"/>
      <c r="T572" s="53">
        <v>45199</v>
      </c>
      <c r="U572" s="54">
        <f t="shared" si="33"/>
        <v>0.87</v>
      </c>
      <c r="V572" s="55">
        <f t="shared" si="34"/>
        <v>244</v>
      </c>
      <c r="W572" s="55">
        <f t="shared" si="35"/>
        <v>213</v>
      </c>
    </row>
    <row r="573" spans="1:23" ht="17.25" customHeight="1" x14ac:dyDescent="0.25">
      <c r="A573" s="33" t="s">
        <v>2996</v>
      </c>
      <c r="B573" s="34">
        <v>44980</v>
      </c>
      <c r="C573" s="59">
        <v>44985</v>
      </c>
      <c r="D573" s="56" t="s">
        <v>718</v>
      </c>
      <c r="E573" s="35" t="s">
        <v>3545</v>
      </c>
      <c r="F573" s="35" t="s">
        <v>1823</v>
      </c>
      <c r="G573" s="40">
        <v>61600000</v>
      </c>
      <c r="H573" s="36">
        <v>45226</v>
      </c>
      <c r="I573" s="37" t="s">
        <v>228</v>
      </c>
      <c r="J573" s="38" t="s">
        <v>1286</v>
      </c>
      <c r="K573" s="39">
        <v>0</v>
      </c>
      <c r="L573" s="57"/>
      <c r="M573" s="58"/>
      <c r="N573" s="52">
        <f t="shared" si="32"/>
        <v>61600000</v>
      </c>
      <c r="O573" s="41">
        <v>0.89</v>
      </c>
      <c r="P573" s="42"/>
      <c r="Q573" s="43"/>
      <c r="R573" s="44"/>
      <c r="T573" s="53">
        <v>45199</v>
      </c>
      <c r="U573" s="54">
        <f t="shared" si="33"/>
        <v>0.89</v>
      </c>
      <c r="V573" s="55">
        <f t="shared" si="34"/>
        <v>241</v>
      </c>
      <c r="W573" s="55">
        <f t="shared" si="35"/>
        <v>214</v>
      </c>
    </row>
    <row r="574" spans="1:23" ht="17.25" customHeight="1" x14ac:dyDescent="0.25">
      <c r="A574" s="33" t="s">
        <v>2997</v>
      </c>
      <c r="B574" s="34">
        <v>44980</v>
      </c>
      <c r="C574" s="59">
        <v>44986</v>
      </c>
      <c r="D574" s="56" t="s">
        <v>718</v>
      </c>
      <c r="E574" s="35" t="s">
        <v>2086</v>
      </c>
      <c r="F574" s="35" t="s">
        <v>1789</v>
      </c>
      <c r="G574" s="40">
        <v>60255000</v>
      </c>
      <c r="H574" s="36">
        <v>45260</v>
      </c>
      <c r="I574" s="37" t="s">
        <v>228</v>
      </c>
      <c r="J574" s="38" t="s">
        <v>1287</v>
      </c>
      <c r="K574" s="39">
        <v>0</v>
      </c>
      <c r="L574" s="57"/>
      <c r="M574" s="58"/>
      <c r="N574" s="52">
        <f t="shared" si="32"/>
        <v>60255000</v>
      </c>
      <c r="O574" s="41">
        <v>0.78</v>
      </c>
      <c r="P574" s="42"/>
      <c r="Q574" s="43"/>
      <c r="R574" s="44"/>
      <c r="T574" s="53">
        <v>45199</v>
      </c>
      <c r="U574" s="54">
        <f t="shared" si="33"/>
        <v>0.78</v>
      </c>
      <c r="V574" s="55">
        <f t="shared" si="34"/>
        <v>274</v>
      </c>
      <c r="W574" s="55">
        <f t="shared" si="35"/>
        <v>213</v>
      </c>
    </row>
    <row r="575" spans="1:23" ht="17.25" customHeight="1" x14ac:dyDescent="0.25">
      <c r="A575" s="33" t="s">
        <v>2998</v>
      </c>
      <c r="B575" s="34">
        <v>44980</v>
      </c>
      <c r="C575" s="59">
        <v>44984</v>
      </c>
      <c r="D575" s="56" t="s">
        <v>718</v>
      </c>
      <c r="E575" s="35" t="s">
        <v>461</v>
      </c>
      <c r="F575" s="35" t="s">
        <v>408</v>
      </c>
      <c r="G575" s="40">
        <v>57165000</v>
      </c>
      <c r="H575" s="36">
        <v>45286</v>
      </c>
      <c r="I575" s="37" t="s">
        <v>228</v>
      </c>
      <c r="J575" s="38" t="s">
        <v>1288</v>
      </c>
      <c r="K575" s="39">
        <v>0</v>
      </c>
      <c r="L575" s="57"/>
      <c r="M575" s="58"/>
      <c r="N575" s="52">
        <f t="shared" si="32"/>
        <v>57165000</v>
      </c>
      <c r="O575" s="41">
        <v>0.71</v>
      </c>
      <c r="P575" s="42"/>
      <c r="Q575" s="43"/>
      <c r="R575" s="44"/>
      <c r="T575" s="53">
        <v>45199</v>
      </c>
      <c r="U575" s="54">
        <f t="shared" si="33"/>
        <v>0.71</v>
      </c>
      <c r="V575" s="55">
        <f t="shared" si="34"/>
        <v>302</v>
      </c>
      <c r="W575" s="55">
        <f t="shared" si="35"/>
        <v>215</v>
      </c>
    </row>
    <row r="576" spans="1:23" ht="17.25" customHeight="1" x14ac:dyDescent="0.25">
      <c r="A576" s="33" t="s">
        <v>2999</v>
      </c>
      <c r="B576" s="34">
        <v>44979</v>
      </c>
      <c r="C576" s="59">
        <v>44981</v>
      </c>
      <c r="D576" s="56" t="s">
        <v>718</v>
      </c>
      <c r="E576" s="35" t="s">
        <v>271</v>
      </c>
      <c r="F576" s="35" t="s">
        <v>302</v>
      </c>
      <c r="G576" s="40">
        <v>57165000</v>
      </c>
      <c r="H576" s="36">
        <v>45283</v>
      </c>
      <c r="I576" s="37" t="s">
        <v>228</v>
      </c>
      <c r="J576" s="38" t="s">
        <v>1289</v>
      </c>
      <c r="K576" s="39">
        <v>0</v>
      </c>
      <c r="L576" s="57"/>
      <c r="M576" s="58"/>
      <c r="N576" s="52">
        <f t="shared" si="32"/>
        <v>57165000</v>
      </c>
      <c r="O576" s="41">
        <v>0.72</v>
      </c>
      <c r="P576" s="42"/>
      <c r="Q576" s="43"/>
      <c r="R576" s="44"/>
      <c r="T576" s="53">
        <v>45199</v>
      </c>
      <c r="U576" s="54">
        <f t="shared" si="33"/>
        <v>0.72</v>
      </c>
      <c r="V576" s="55">
        <f t="shared" si="34"/>
        <v>302</v>
      </c>
      <c r="W576" s="55">
        <f t="shared" si="35"/>
        <v>218</v>
      </c>
    </row>
    <row r="577" spans="1:23" ht="17.25" customHeight="1" x14ac:dyDescent="0.25">
      <c r="A577" s="33" t="s">
        <v>3000</v>
      </c>
      <c r="B577" s="34">
        <v>44980</v>
      </c>
      <c r="C577" s="59">
        <v>44984</v>
      </c>
      <c r="D577" s="56" t="s">
        <v>719</v>
      </c>
      <c r="E577" s="35" t="s">
        <v>334</v>
      </c>
      <c r="F577" s="35" t="s">
        <v>211</v>
      </c>
      <c r="G577" s="40">
        <v>30900000</v>
      </c>
      <c r="H577" s="36">
        <v>45286</v>
      </c>
      <c r="I577" s="37" t="s">
        <v>228</v>
      </c>
      <c r="J577" s="38" t="s">
        <v>1290</v>
      </c>
      <c r="K577" s="39">
        <v>0</v>
      </c>
      <c r="L577" s="57"/>
      <c r="M577" s="58"/>
      <c r="N577" s="52">
        <f t="shared" si="32"/>
        <v>30900000</v>
      </c>
      <c r="O577" s="41">
        <v>0.71</v>
      </c>
      <c r="P577" s="42"/>
      <c r="Q577" s="43"/>
      <c r="R577" s="44"/>
      <c r="T577" s="53">
        <v>45199</v>
      </c>
      <c r="U577" s="54">
        <f t="shared" si="33"/>
        <v>0.71</v>
      </c>
      <c r="V577" s="55">
        <f t="shared" si="34"/>
        <v>302</v>
      </c>
      <c r="W577" s="55">
        <f t="shared" si="35"/>
        <v>215</v>
      </c>
    </row>
    <row r="578" spans="1:23" ht="17.25" customHeight="1" x14ac:dyDescent="0.25">
      <c r="A578" s="33" t="s">
        <v>3001</v>
      </c>
      <c r="B578" s="34">
        <v>44979</v>
      </c>
      <c r="C578" s="59">
        <v>44981</v>
      </c>
      <c r="D578" s="56" t="s">
        <v>718</v>
      </c>
      <c r="E578" s="35" t="s">
        <v>697</v>
      </c>
      <c r="F578" s="35" t="s">
        <v>1884</v>
      </c>
      <c r="G578" s="40">
        <v>68000000</v>
      </c>
      <c r="H578" s="36">
        <v>45222</v>
      </c>
      <c r="I578" s="37" t="s">
        <v>228</v>
      </c>
      <c r="J578" s="38" t="s">
        <v>1291</v>
      </c>
      <c r="K578" s="39">
        <v>0</v>
      </c>
      <c r="L578" s="57"/>
      <c r="M578" s="58"/>
      <c r="N578" s="52">
        <f t="shared" si="32"/>
        <v>68000000</v>
      </c>
      <c r="O578" s="41">
        <v>0.9</v>
      </c>
      <c r="P578" s="42"/>
      <c r="Q578" s="43"/>
      <c r="R578" s="44"/>
      <c r="T578" s="53">
        <v>45199</v>
      </c>
      <c r="U578" s="54">
        <f t="shared" si="33"/>
        <v>0.9</v>
      </c>
      <c r="V578" s="55">
        <f t="shared" si="34"/>
        <v>241</v>
      </c>
      <c r="W578" s="55">
        <f t="shared" si="35"/>
        <v>218</v>
      </c>
    </row>
    <row r="579" spans="1:23" ht="17.25" customHeight="1" x14ac:dyDescent="0.25">
      <c r="A579" s="33" t="s">
        <v>3002</v>
      </c>
      <c r="B579" s="34">
        <v>44979</v>
      </c>
      <c r="C579" s="59">
        <v>44981</v>
      </c>
      <c r="D579" s="56" t="s">
        <v>718</v>
      </c>
      <c r="E579" s="35" t="s">
        <v>2087</v>
      </c>
      <c r="F579" s="35" t="s">
        <v>2088</v>
      </c>
      <c r="G579" s="40">
        <v>55620000</v>
      </c>
      <c r="H579" s="36">
        <v>45257</v>
      </c>
      <c r="I579" s="37" t="s">
        <v>228</v>
      </c>
      <c r="J579" s="38" t="s">
        <v>1292</v>
      </c>
      <c r="K579" s="39">
        <v>0</v>
      </c>
      <c r="L579" s="57"/>
      <c r="M579" s="58"/>
      <c r="N579" s="52">
        <f t="shared" si="32"/>
        <v>55620000</v>
      </c>
      <c r="O579" s="41">
        <v>0.79</v>
      </c>
      <c r="P579" s="42"/>
      <c r="Q579" s="43"/>
      <c r="R579" s="44"/>
      <c r="T579" s="53">
        <v>45199</v>
      </c>
      <c r="U579" s="54">
        <f t="shared" si="33"/>
        <v>0.79</v>
      </c>
      <c r="V579" s="55">
        <f t="shared" si="34"/>
        <v>276</v>
      </c>
      <c r="W579" s="55">
        <f t="shared" si="35"/>
        <v>218</v>
      </c>
    </row>
    <row r="580" spans="1:23" ht="17.25" customHeight="1" x14ac:dyDescent="0.25">
      <c r="A580" s="33" t="s">
        <v>3003</v>
      </c>
      <c r="B580" s="34">
        <v>44979</v>
      </c>
      <c r="C580" s="59">
        <v>44984</v>
      </c>
      <c r="D580" s="56" t="s">
        <v>718</v>
      </c>
      <c r="E580" s="35" t="s">
        <v>2089</v>
      </c>
      <c r="F580" s="35" t="s">
        <v>39</v>
      </c>
      <c r="G580" s="40">
        <v>57165000</v>
      </c>
      <c r="H580" s="36">
        <v>45286</v>
      </c>
      <c r="I580" s="37" t="s">
        <v>228</v>
      </c>
      <c r="J580" s="38" t="s">
        <v>1293</v>
      </c>
      <c r="K580" s="39">
        <v>0</v>
      </c>
      <c r="L580" s="57"/>
      <c r="M580" s="58"/>
      <c r="N580" s="52">
        <f t="shared" si="32"/>
        <v>57165000</v>
      </c>
      <c r="O580" s="41">
        <v>0.71</v>
      </c>
      <c r="P580" s="42"/>
      <c r="Q580" s="43"/>
      <c r="R580" s="44"/>
      <c r="T580" s="53">
        <v>45199</v>
      </c>
      <c r="U580" s="54">
        <f t="shared" si="33"/>
        <v>0.71</v>
      </c>
      <c r="V580" s="55">
        <f t="shared" si="34"/>
        <v>302</v>
      </c>
      <c r="W580" s="55">
        <f t="shared" si="35"/>
        <v>215</v>
      </c>
    </row>
    <row r="581" spans="1:23" ht="17.25" customHeight="1" x14ac:dyDescent="0.25">
      <c r="A581" s="33" t="s">
        <v>3004</v>
      </c>
      <c r="B581" s="34">
        <v>44981</v>
      </c>
      <c r="C581" s="59">
        <v>44991</v>
      </c>
      <c r="D581" s="56" t="s">
        <v>718</v>
      </c>
      <c r="E581" s="35" t="s">
        <v>482</v>
      </c>
      <c r="F581" s="35" t="s">
        <v>113</v>
      </c>
      <c r="G581" s="40">
        <v>57165000</v>
      </c>
      <c r="H581" s="36">
        <v>45296</v>
      </c>
      <c r="I581" s="37" t="s">
        <v>228</v>
      </c>
      <c r="J581" s="38" t="s">
        <v>1294</v>
      </c>
      <c r="K581" s="39">
        <v>0</v>
      </c>
      <c r="L581" s="57"/>
      <c r="M581" s="58"/>
      <c r="N581" s="52">
        <f t="shared" si="32"/>
        <v>57165000</v>
      </c>
      <c r="O581" s="41">
        <v>0.68</v>
      </c>
      <c r="P581" s="42"/>
      <c r="Q581" s="43"/>
      <c r="R581" s="44"/>
      <c r="T581" s="53">
        <v>45199</v>
      </c>
      <c r="U581" s="54">
        <f t="shared" si="33"/>
        <v>0.68</v>
      </c>
      <c r="V581" s="55">
        <f t="shared" si="34"/>
        <v>305</v>
      </c>
      <c r="W581" s="55">
        <f t="shared" si="35"/>
        <v>208</v>
      </c>
    </row>
    <row r="582" spans="1:23" ht="17.25" customHeight="1" x14ac:dyDescent="0.25">
      <c r="A582" s="33" t="s">
        <v>3005</v>
      </c>
      <c r="B582" s="34">
        <v>44980</v>
      </c>
      <c r="C582" s="59">
        <v>44987</v>
      </c>
      <c r="D582" s="56" t="s">
        <v>718</v>
      </c>
      <c r="E582" s="35" t="s">
        <v>529</v>
      </c>
      <c r="F582" s="35" t="s">
        <v>416</v>
      </c>
      <c r="G582" s="40">
        <v>72100000</v>
      </c>
      <c r="H582" s="36">
        <v>45292</v>
      </c>
      <c r="I582" s="37" t="s">
        <v>228</v>
      </c>
      <c r="J582" s="38" t="s">
        <v>1295</v>
      </c>
      <c r="K582" s="39">
        <v>0</v>
      </c>
      <c r="L582" s="57"/>
      <c r="M582" s="58"/>
      <c r="N582" s="52">
        <f t="shared" si="32"/>
        <v>72100000</v>
      </c>
      <c r="O582" s="41">
        <v>0.7</v>
      </c>
      <c r="P582" s="42"/>
      <c r="Q582" s="43"/>
      <c r="R582" s="44"/>
      <c r="T582" s="53">
        <v>45199</v>
      </c>
      <c r="U582" s="54">
        <f t="shared" si="33"/>
        <v>0.7</v>
      </c>
      <c r="V582" s="55">
        <f t="shared" si="34"/>
        <v>305</v>
      </c>
      <c r="W582" s="55">
        <f t="shared" si="35"/>
        <v>212</v>
      </c>
    </row>
    <row r="583" spans="1:23" ht="17.25" customHeight="1" x14ac:dyDescent="0.25">
      <c r="A583" s="33" t="s">
        <v>3006</v>
      </c>
      <c r="B583" s="34">
        <v>44980</v>
      </c>
      <c r="C583" s="59">
        <v>44986</v>
      </c>
      <c r="D583" s="56" t="s">
        <v>718</v>
      </c>
      <c r="E583" s="35" t="s">
        <v>2090</v>
      </c>
      <c r="F583" s="35" t="s">
        <v>417</v>
      </c>
      <c r="G583" s="40">
        <v>70555000</v>
      </c>
      <c r="H583" s="36">
        <v>45290</v>
      </c>
      <c r="I583" s="37" t="s">
        <v>228</v>
      </c>
      <c r="J583" s="38" t="s">
        <v>1296</v>
      </c>
      <c r="K583" s="39">
        <v>0</v>
      </c>
      <c r="L583" s="57"/>
      <c r="M583" s="58"/>
      <c r="N583" s="52">
        <f t="shared" si="32"/>
        <v>70555000</v>
      </c>
      <c r="O583" s="41">
        <v>0.7</v>
      </c>
      <c r="P583" s="42"/>
      <c r="Q583" s="43"/>
      <c r="R583" s="44"/>
      <c r="T583" s="53">
        <v>45199</v>
      </c>
      <c r="U583" s="54">
        <f t="shared" si="33"/>
        <v>0.7</v>
      </c>
      <c r="V583" s="55">
        <f t="shared" si="34"/>
        <v>304</v>
      </c>
      <c r="W583" s="55">
        <f t="shared" si="35"/>
        <v>213</v>
      </c>
    </row>
    <row r="584" spans="1:23" ht="17.25" customHeight="1" x14ac:dyDescent="0.25">
      <c r="A584" s="33" t="s">
        <v>3007</v>
      </c>
      <c r="B584" s="34">
        <v>44981</v>
      </c>
      <c r="C584" s="59">
        <v>44986</v>
      </c>
      <c r="D584" s="56" t="s">
        <v>719</v>
      </c>
      <c r="E584" s="35" t="s">
        <v>2091</v>
      </c>
      <c r="F584" s="35" t="s">
        <v>2092</v>
      </c>
      <c r="G584" s="40">
        <v>21700000</v>
      </c>
      <c r="H584" s="36">
        <v>45290</v>
      </c>
      <c r="I584" s="37" t="s">
        <v>228</v>
      </c>
      <c r="J584" s="38" t="s">
        <v>1297</v>
      </c>
      <c r="K584" s="39">
        <v>1</v>
      </c>
      <c r="L584" s="57">
        <v>9300000</v>
      </c>
      <c r="M584" s="58"/>
      <c r="N584" s="52">
        <f t="shared" si="32"/>
        <v>31000000</v>
      </c>
      <c r="O584" s="41">
        <v>0.7</v>
      </c>
      <c r="P584" s="42"/>
      <c r="Q584" s="43"/>
      <c r="R584" s="44"/>
      <c r="T584" s="53">
        <v>45199</v>
      </c>
      <c r="U584" s="54">
        <f t="shared" si="33"/>
        <v>0.7</v>
      </c>
      <c r="V584" s="55">
        <f t="shared" si="34"/>
        <v>304</v>
      </c>
      <c r="W584" s="55">
        <f t="shared" si="35"/>
        <v>213</v>
      </c>
    </row>
    <row r="585" spans="1:23" ht="17.25" customHeight="1" x14ac:dyDescent="0.25">
      <c r="A585" s="33" t="s">
        <v>3008</v>
      </c>
      <c r="B585" s="34">
        <v>44981</v>
      </c>
      <c r="C585" s="59">
        <v>44986</v>
      </c>
      <c r="D585" s="56" t="s">
        <v>718</v>
      </c>
      <c r="E585" s="35" t="s">
        <v>2093</v>
      </c>
      <c r="F585" s="35" t="s">
        <v>2094</v>
      </c>
      <c r="G585" s="40">
        <v>90000000</v>
      </c>
      <c r="H585" s="36">
        <v>45260</v>
      </c>
      <c r="I585" s="37" t="s">
        <v>228</v>
      </c>
      <c r="J585" s="38" t="s">
        <v>1298</v>
      </c>
      <c r="K585" s="39">
        <v>0</v>
      </c>
      <c r="L585" s="57"/>
      <c r="M585" s="58"/>
      <c r="N585" s="52">
        <f t="shared" si="32"/>
        <v>90000000</v>
      </c>
      <c r="O585" s="41">
        <v>0.78</v>
      </c>
      <c r="P585" s="42"/>
      <c r="Q585" s="43"/>
      <c r="R585" s="44"/>
      <c r="T585" s="53">
        <v>45199</v>
      </c>
      <c r="U585" s="54">
        <f t="shared" si="33"/>
        <v>0.78</v>
      </c>
      <c r="V585" s="55">
        <f t="shared" si="34"/>
        <v>274</v>
      </c>
      <c r="W585" s="55">
        <f t="shared" si="35"/>
        <v>213</v>
      </c>
    </row>
    <row r="586" spans="1:23" ht="17.25" customHeight="1" x14ac:dyDescent="0.25">
      <c r="A586" s="33" t="s">
        <v>3009</v>
      </c>
      <c r="B586" s="34">
        <v>44980</v>
      </c>
      <c r="C586" s="59">
        <v>44984</v>
      </c>
      <c r="D586" s="56" t="s">
        <v>718</v>
      </c>
      <c r="E586" s="35" t="s">
        <v>2095</v>
      </c>
      <c r="F586" s="35" t="s">
        <v>2096</v>
      </c>
      <c r="G586" s="40">
        <v>54000000</v>
      </c>
      <c r="H586" s="36">
        <v>45256</v>
      </c>
      <c r="I586" s="37" t="s">
        <v>228</v>
      </c>
      <c r="J586" s="38" t="s">
        <v>1299</v>
      </c>
      <c r="K586" s="39">
        <v>1</v>
      </c>
      <c r="L586" s="57">
        <v>27000000</v>
      </c>
      <c r="M586" s="58"/>
      <c r="N586" s="52">
        <f t="shared" si="32"/>
        <v>81000000</v>
      </c>
      <c r="O586" s="41">
        <v>0.79</v>
      </c>
      <c r="P586" s="42"/>
      <c r="Q586" s="43"/>
      <c r="R586" s="44"/>
      <c r="T586" s="53">
        <v>45199</v>
      </c>
      <c r="U586" s="54">
        <f t="shared" si="33"/>
        <v>0.79</v>
      </c>
      <c r="V586" s="55">
        <f t="shared" si="34"/>
        <v>272</v>
      </c>
      <c r="W586" s="55">
        <f t="shared" si="35"/>
        <v>215</v>
      </c>
    </row>
    <row r="587" spans="1:23" ht="17.25" customHeight="1" x14ac:dyDescent="0.25">
      <c r="A587" s="33" t="s">
        <v>3010</v>
      </c>
      <c r="B587" s="34">
        <v>44984</v>
      </c>
      <c r="C587" s="59">
        <v>44987</v>
      </c>
      <c r="D587" s="56" t="s">
        <v>718</v>
      </c>
      <c r="E587" s="35" t="s">
        <v>663</v>
      </c>
      <c r="F587" s="35" t="s">
        <v>2097</v>
      </c>
      <c r="G587" s="40">
        <v>81558000</v>
      </c>
      <c r="H587" s="36">
        <v>45261</v>
      </c>
      <c r="I587" s="37" t="s">
        <v>228</v>
      </c>
      <c r="J587" s="38" t="s">
        <v>1300</v>
      </c>
      <c r="K587" s="39">
        <v>0</v>
      </c>
      <c r="L587" s="57"/>
      <c r="M587" s="58"/>
      <c r="N587" s="52">
        <f t="shared" si="32"/>
        <v>81558000</v>
      </c>
      <c r="O587" s="41">
        <v>0.77</v>
      </c>
      <c r="P587" s="42"/>
      <c r="Q587" s="43"/>
      <c r="R587" s="44"/>
      <c r="T587" s="53">
        <v>45199</v>
      </c>
      <c r="U587" s="54">
        <f t="shared" si="33"/>
        <v>0.77</v>
      </c>
      <c r="V587" s="55">
        <f t="shared" si="34"/>
        <v>274</v>
      </c>
      <c r="W587" s="55">
        <f t="shared" si="35"/>
        <v>212</v>
      </c>
    </row>
    <row r="588" spans="1:23" ht="17.25" customHeight="1" x14ac:dyDescent="0.25">
      <c r="A588" s="33" t="s">
        <v>3011</v>
      </c>
      <c r="B588" s="34">
        <v>44985</v>
      </c>
      <c r="C588" s="59">
        <v>44987</v>
      </c>
      <c r="D588" s="56" t="s">
        <v>718</v>
      </c>
      <c r="E588" s="35" t="s">
        <v>536</v>
      </c>
      <c r="F588" s="35" t="s">
        <v>2098</v>
      </c>
      <c r="G588" s="40">
        <v>76482000</v>
      </c>
      <c r="H588" s="36">
        <v>45261</v>
      </c>
      <c r="I588" s="37" t="s">
        <v>228</v>
      </c>
      <c r="J588" s="38" t="s">
        <v>1301</v>
      </c>
      <c r="K588" s="39">
        <v>0</v>
      </c>
      <c r="L588" s="57"/>
      <c r="M588" s="58"/>
      <c r="N588" s="52">
        <f t="shared" ref="N588:N651" si="36">+G588+L588-M588</f>
        <v>76482000</v>
      </c>
      <c r="O588" s="41">
        <v>0.77</v>
      </c>
      <c r="P588" s="42"/>
      <c r="Q588" s="43"/>
      <c r="R588" s="44"/>
      <c r="T588" s="53">
        <v>45199</v>
      </c>
      <c r="U588" s="54">
        <f t="shared" si="33"/>
        <v>0.77</v>
      </c>
      <c r="V588" s="55">
        <f t="shared" si="34"/>
        <v>274</v>
      </c>
      <c r="W588" s="55">
        <f t="shared" si="35"/>
        <v>212</v>
      </c>
    </row>
    <row r="589" spans="1:23" ht="17.25" customHeight="1" x14ac:dyDescent="0.25">
      <c r="A589" s="33" t="s">
        <v>3012</v>
      </c>
      <c r="B589" s="34">
        <v>44988</v>
      </c>
      <c r="C589" s="59">
        <v>44991</v>
      </c>
      <c r="D589" s="56" t="s">
        <v>718</v>
      </c>
      <c r="E589" s="35" t="s">
        <v>678</v>
      </c>
      <c r="F589" s="35" t="s">
        <v>705</v>
      </c>
      <c r="G589" s="40">
        <v>68000000</v>
      </c>
      <c r="H589" s="36">
        <v>45235</v>
      </c>
      <c r="I589" s="37" t="s">
        <v>228</v>
      </c>
      <c r="J589" s="38" t="s">
        <v>1302</v>
      </c>
      <c r="K589" s="39">
        <v>0</v>
      </c>
      <c r="L589" s="57"/>
      <c r="M589" s="58"/>
      <c r="N589" s="52">
        <f t="shared" si="36"/>
        <v>68000000</v>
      </c>
      <c r="O589" s="41">
        <v>0.85</v>
      </c>
      <c r="P589" s="42"/>
      <c r="Q589" s="43"/>
      <c r="R589" s="44"/>
      <c r="T589" s="53">
        <v>45199</v>
      </c>
      <c r="U589" s="54">
        <f t="shared" ref="U589:U652" si="37">ROUND(W589/V589,2)</f>
        <v>0.85</v>
      </c>
      <c r="V589" s="55">
        <f t="shared" ref="V589:V652" si="38">+H589-C589</f>
        <v>244</v>
      </c>
      <c r="W589" s="55">
        <f t="shared" ref="W589:W652" si="39">+T589-C589</f>
        <v>208</v>
      </c>
    </row>
    <row r="590" spans="1:23" ht="17.25" customHeight="1" x14ac:dyDescent="0.25">
      <c r="A590" s="33" t="s">
        <v>3013</v>
      </c>
      <c r="B590" s="34">
        <v>44981</v>
      </c>
      <c r="C590" s="59">
        <v>44986</v>
      </c>
      <c r="D590" s="56" t="s">
        <v>718</v>
      </c>
      <c r="E590" s="35" t="s">
        <v>3950</v>
      </c>
      <c r="F590" s="35" t="s">
        <v>378</v>
      </c>
      <c r="G590" s="40">
        <v>88581000</v>
      </c>
      <c r="H590" s="36">
        <v>45290</v>
      </c>
      <c r="I590" s="37" t="s">
        <v>228</v>
      </c>
      <c r="J590" s="38" t="s">
        <v>1303</v>
      </c>
      <c r="K590" s="39">
        <v>0</v>
      </c>
      <c r="L590" s="57"/>
      <c r="M590" s="58"/>
      <c r="N590" s="52">
        <f t="shared" si="36"/>
        <v>88581000</v>
      </c>
      <c r="O590" s="41">
        <v>0.7</v>
      </c>
      <c r="P590" s="42"/>
      <c r="Q590" s="43"/>
      <c r="R590" s="44"/>
      <c r="T590" s="53">
        <v>45199</v>
      </c>
      <c r="U590" s="54">
        <f t="shared" si="37"/>
        <v>0.7</v>
      </c>
      <c r="V590" s="55">
        <f t="shared" si="38"/>
        <v>304</v>
      </c>
      <c r="W590" s="55">
        <f t="shared" si="39"/>
        <v>213</v>
      </c>
    </row>
    <row r="591" spans="1:23" ht="17.25" customHeight="1" x14ac:dyDescent="0.25">
      <c r="A591" s="33" t="s">
        <v>3014</v>
      </c>
      <c r="B591" s="34">
        <v>44981</v>
      </c>
      <c r="C591" s="59">
        <v>44986</v>
      </c>
      <c r="D591" s="56" t="s">
        <v>718</v>
      </c>
      <c r="E591" s="35" t="s">
        <v>220</v>
      </c>
      <c r="F591" s="35" t="s">
        <v>2099</v>
      </c>
      <c r="G591" s="40">
        <v>47111400</v>
      </c>
      <c r="H591" s="36">
        <v>45268</v>
      </c>
      <c r="I591" s="37" t="s">
        <v>228</v>
      </c>
      <c r="J591" s="38" t="s">
        <v>1304</v>
      </c>
      <c r="K591" s="39">
        <v>1</v>
      </c>
      <c r="L591" s="57">
        <v>7328440</v>
      </c>
      <c r="M591" s="58"/>
      <c r="N591" s="52">
        <f t="shared" si="36"/>
        <v>54439840</v>
      </c>
      <c r="O591" s="41">
        <v>0.76</v>
      </c>
      <c r="P591" s="42"/>
      <c r="Q591" s="43"/>
      <c r="R591" s="44"/>
      <c r="T591" s="53">
        <v>45199</v>
      </c>
      <c r="U591" s="54">
        <f t="shared" si="37"/>
        <v>0.76</v>
      </c>
      <c r="V591" s="55">
        <f t="shared" si="38"/>
        <v>282</v>
      </c>
      <c r="W591" s="55">
        <f t="shared" si="39"/>
        <v>213</v>
      </c>
    </row>
    <row r="592" spans="1:23" ht="17.25" customHeight="1" x14ac:dyDescent="0.25">
      <c r="A592" s="33" t="s">
        <v>3015</v>
      </c>
      <c r="B592" s="34">
        <v>44981</v>
      </c>
      <c r="C592" s="59">
        <v>44986</v>
      </c>
      <c r="D592" s="56" t="s">
        <v>718</v>
      </c>
      <c r="E592" s="35" t="s">
        <v>235</v>
      </c>
      <c r="F592" s="35" t="s">
        <v>1659</v>
      </c>
      <c r="G592" s="40">
        <v>61800000</v>
      </c>
      <c r="H592" s="36">
        <v>45290</v>
      </c>
      <c r="I592" s="37" t="s">
        <v>228</v>
      </c>
      <c r="J592" s="38" t="s">
        <v>1305</v>
      </c>
      <c r="K592" s="39">
        <v>0</v>
      </c>
      <c r="L592" s="57"/>
      <c r="M592" s="58"/>
      <c r="N592" s="52">
        <f t="shared" si="36"/>
        <v>61800000</v>
      </c>
      <c r="O592" s="41">
        <v>0.7</v>
      </c>
      <c r="P592" s="42"/>
      <c r="Q592" s="43"/>
      <c r="R592" s="44"/>
      <c r="T592" s="53">
        <v>45199</v>
      </c>
      <c r="U592" s="54">
        <f t="shared" si="37"/>
        <v>0.7</v>
      </c>
      <c r="V592" s="55">
        <f t="shared" si="38"/>
        <v>304</v>
      </c>
      <c r="W592" s="55">
        <f t="shared" si="39"/>
        <v>213</v>
      </c>
    </row>
    <row r="593" spans="1:23" ht="17.25" customHeight="1" x14ac:dyDescent="0.25">
      <c r="A593" s="33" t="s">
        <v>3016</v>
      </c>
      <c r="B593" s="34">
        <v>44981</v>
      </c>
      <c r="C593" s="59">
        <v>44991</v>
      </c>
      <c r="D593" s="56" t="s">
        <v>718</v>
      </c>
      <c r="E593" s="35" t="s">
        <v>2100</v>
      </c>
      <c r="F593" s="35" t="s">
        <v>190</v>
      </c>
      <c r="G593" s="40">
        <v>57165000</v>
      </c>
      <c r="H593" s="36">
        <v>45296</v>
      </c>
      <c r="I593" s="37" t="s">
        <v>228</v>
      </c>
      <c r="J593" s="38" t="s">
        <v>1306</v>
      </c>
      <c r="K593" s="39">
        <v>0</v>
      </c>
      <c r="L593" s="57"/>
      <c r="M593" s="58"/>
      <c r="N593" s="52">
        <f t="shared" si="36"/>
        <v>57165000</v>
      </c>
      <c r="O593" s="41">
        <v>0.68</v>
      </c>
      <c r="P593" s="42"/>
      <c r="Q593" s="43"/>
      <c r="R593" s="44"/>
      <c r="T593" s="53">
        <v>45199</v>
      </c>
      <c r="U593" s="54">
        <f t="shared" si="37"/>
        <v>0.68</v>
      </c>
      <c r="V593" s="55">
        <f t="shared" si="38"/>
        <v>305</v>
      </c>
      <c r="W593" s="55">
        <f t="shared" si="39"/>
        <v>208</v>
      </c>
    </row>
    <row r="594" spans="1:23" ht="17.25" customHeight="1" x14ac:dyDescent="0.25">
      <c r="A594" s="33" t="s">
        <v>3017</v>
      </c>
      <c r="B594" s="34">
        <v>44984</v>
      </c>
      <c r="C594" s="59">
        <v>44986</v>
      </c>
      <c r="D594" s="56" t="s">
        <v>718</v>
      </c>
      <c r="E594" s="35" t="s">
        <v>2101</v>
      </c>
      <c r="F594" s="35" t="s">
        <v>131</v>
      </c>
      <c r="G594" s="40">
        <v>64890000</v>
      </c>
      <c r="H594" s="36">
        <v>45290</v>
      </c>
      <c r="I594" s="37" t="s">
        <v>228</v>
      </c>
      <c r="J594" s="38" t="s">
        <v>1307</v>
      </c>
      <c r="K594" s="39">
        <v>0</v>
      </c>
      <c r="L594" s="57"/>
      <c r="M594" s="58"/>
      <c r="N594" s="52">
        <f t="shared" si="36"/>
        <v>64890000</v>
      </c>
      <c r="O594" s="41">
        <v>0.7</v>
      </c>
      <c r="P594" s="42"/>
      <c r="Q594" s="43"/>
      <c r="R594" s="44"/>
      <c r="T594" s="53">
        <v>45199</v>
      </c>
      <c r="U594" s="54">
        <f t="shared" si="37"/>
        <v>0.7</v>
      </c>
      <c r="V594" s="55">
        <f t="shared" si="38"/>
        <v>304</v>
      </c>
      <c r="W594" s="55">
        <f t="shared" si="39"/>
        <v>213</v>
      </c>
    </row>
    <row r="595" spans="1:23" ht="17.25" customHeight="1" x14ac:dyDescent="0.25">
      <c r="A595" s="33" t="s">
        <v>3018</v>
      </c>
      <c r="B595" s="34">
        <v>44984</v>
      </c>
      <c r="C595" s="59">
        <v>44998</v>
      </c>
      <c r="D595" s="56" t="s">
        <v>718</v>
      </c>
      <c r="E595" s="35" t="s">
        <v>615</v>
      </c>
      <c r="F595" s="35" t="s">
        <v>2102</v>
      </c>
      <c r="G595" s="40">
        <v>72000000</v>
      </c>
      <c r="H595" s="36">
        <v>45272</v>
      </c>
      <c r="I595" s="37" t="s">
        <v>228</v>
      </c>
      <c r="J595" s="38" t="s">
        <v>1308</v>
      </c>
      <c r="K595" s="39">
        <v>0</v>
      </c>
      <c r="L595" s="57"/>
      <c r="M595" s="58"/>
      <c r="N595" s="52">
        <f t="shared" si="36"/>
        <v>72000000</v>
      </c>
      <c r="O595" s="41">
        <v>0.73</v>
      </c>
      <c r="P595" s="42"/>
      <c r="Q595" s="43"/>
      <c r="R595" s="44"/>
      <c r="T595" s="53">
        <v>45199</v>
      </c>
      <c r="U595" s="54">
        <f t="shared" si="37"/>
        <v>0.73</v>
      </c>
      <c r="V595" s="55">
        <f t="shared" si="38"/>
        <v>274</v>
      </c>
      <c r="W595" s="55">
        <f t="shared" si="39"/>
        <v>201</v>
      </c>
    </row>
    <row r="596" spans="1:23" ht="17.25" customHeight="1" x14ac:dyDescent="0.25">
      <c r="A596" s="33" t="s">
        <v>3019</v>
      </c>
      <c r="B596" s="34">
        <v>44981</v>
      </c>
      <c r="C596" s="59">
        <v>44986</v>
      </c>
      <c r="D596" s="56" t="s">
        <v>718</v>
      </c>
      <c r="E596" s="35" t="s">
        <v>2103</v>
      </c>
      <c r="F596" s="35" t="s">
        <v>2104</v>
      </c>
      <c r="G596" s="40">
        <v>69525000</v>
      </c>
      <c r="H596" s="36">
        <v>45260</v>
      </c>
      <c r="I596" s="37" t="s">
        <v>228</v>
      </c>
      <c r="J596" s="38" t="s">
        <v>1309</v>
      </c>
      <c r="K596" s="39">
        <v>0</v>
      </c>
      <c r="L596" s="57"/>
      <c r="M596" s="58"/>
      <c r="N596" s="52">
        <f t="shared" si="36"/>
        <v>69525000</v>
      </c>
      <c r="O596" s="41">
        <v>0.78</v>
      </c>
      <c r="P596" s="42"/>
      <c r="Q596" s="43"/>
      <c r="R596" s="44"/>
      <c r="T596" s="53">
        <v>45199</v>
      </c>
      <c r="U596" s="54">
        <f t="shared" si="37"/>
        <v>0.78</v>
      </c>
      <c r="V596" s="55">
        <f t="shared" si="38"/>
        <v>274</v>
      </c>
      <c r="W596" s="55">
        <f t="shared" si="39"/>
        <v>213</v>
      </c>
    </row>
    <row r="597" spans="1:23" ht="17.25" customHeight="1" x14ac:dyDescent="0.25">
      <c r="A597" s="33" t="s">
        <v>3020</v>
      </c>
      <c r="B597" s="34">
        <v>44981</v>
      </c>
      <c r="C597" s="59">
        <v>44991</v>
      </c>
      <c r="D597" s="56" t="s">
        <v>718</v>
      </c>
      <c r="E597" s="35" t="s">
        <v>465</v>
      </c>
      <c r="F597" s="35" t="s">
        <v>2105</v>
      </c>
      <c r="G597" s="40">
        <v>44800000</v>
      </c>
      <c r="H597" s="36">
        <v>45235</v>
      </c>
      <c r="I597" s="37" t="s">
        <v>228</v>
      </c>
      <c r="J597" s="38" t="s">
        <v>1310</v>
      </c>
      <c r="K597" s="39">
        <v>0</v>
      </c>
      <c r="L597" s="57"/>
      <c r="M597" s="58"/>
      <c r="N597" s="52">
        <f t="shared" si="36"/>
        <v>44800000</v>
      </c>
      <c r="O597" s="41">
        <v>0.85</v>
      </c>
      <c r="P597" s="42"/>
      <c r="Q597" s="43"/>
      <c r="R597" s="44"/>
      <c r="T597" s="53">
        <v>45199</v>
      </c>
      <c r="U597" s="54">
        <f t="shared" si="37"/>
        <v>0.85</v>
      </c>
      <c r="V597" s="55">
        <f t="shared" si="38"/>
        <v>244</v>
      </c>
      <c r="W597" s="55">
        <f t="shared" si="39"/>
        <v>208</v>
      </c>
    </row>
    <row r="598" spans="1:23" ht="17.25" customHeight="1" x14ac:dyDescent="0.25">
      <c r="A598" s="33" t="s">
        <v>3021</v>
      </c>
      <c r="B598" s="34">
        <v>44984</v>
      </c>
      <c r="C598" s="59">
        <v>44987</v>
      </c>
      <c r="D598" s="56" t="s">
        <v>718</v>
      </c>
      <c r="E598" s="35" t="s">
        <v>656</v>
      </c>
      <c r="F598" s="35" t="s">
        <v>421</v>
      </c>
      <c r="G598" s="40">
        <v>57600000</v>
      </c>
      <c r="H598" s="36">
        <v>45231</v>
      </c>
      <c r="I598" s="37" t="s">
        <v>228</v>
      </c>
      <c r="J598" s="38" t="s">
        <v>1311</v>
      </c>
      <c r="K598" s="39">
        <v>0</v>
      </c>
      <c r="L598" s="57"/>
      <c r="M598" s="58"/>
      <c r="N598" s="52">
        <f t="shared" si="36"/>
        <v>57600000</v>
      </c>
      <c r="O598" s="41">
        <v>0.87</v>
      </c>
      <c r="P598" s="42"/>
      <c r="Q598" s="43"/>
      <c r="R598" s="44"/>
      <c r="T598" s="53">
        <v>45199</v>
      </c>
      <c r="U598" s="54">
        <f t="shared" si="37"/>
        <v>0.87</v>
      </c>
      <c r="V598" s="55">
        <f t="shared" si="38"/>
        <v>244</v>
      </c>
      <c r="W598" s="55">
        <f t="shared" si="39"/>
        <v>212</v>
      </c>
    </row>
    <row r="599" spans="1:23" ht="17.25" customHeight="1" x14ac:dyDescent="0.25">
      <c r="A599" s="33" t="s">
        <v>3022</v>
      </c>
      <c r="B599" s="34">
        <v>44984</v>
      </c>
      <c r="C599" s="59">
        <v>44986</v>
      </c>
      <c r="D599" s="56" t="s">
        <v>718</v>
      </c>
      <c r="E599" s="35" t="s">
        <v>618</v>
      </c>
      <c r="F599" s="35" t="s">
        <v>2106</v>
      </c>
      <c r="G599" s="40">
        <v>47700000</v>
      </c>
      <c r="H599" s="36">
        <v>45260</v>
      </c>
      <c r="I599" s="37" t="s">
        <v>228</v>
      </c>
      <c r="J599" s="38" t="s">
        <v>1312</v>
      </c>
      <c r="K599" s="39">
        <v>0</v>
      </c>
      <c r="L599" s="57"/>
      <c r="M599" s="58"/>
      <c r="N599" s="52">
        <f t="shared" si="36"/>
        <v>47700000</v>
      </c>
      <c r="O599" s="41">
        <v>0.78</v>
      </c>
      <c r="P599" s="42"/>
      <c r="Q599" s="43"/>
      <c r="R599" s="44"/>
      <c r="T599" s="53">
        <v>45199</v>
      </c>
      <c r="U599" s="54">
        <f t="shared" si="37"/>
        <v>0.78</v>
      </c>
      <c r="V599" s="55">
        <f t="shared" si="38"/>
        <v>274</v>
      </c>
      <c r="W599" s="55">
        <f t="shared" si="39"/>
        <v>213</v>
      </c>
    </row>
    <row r="600" spans="1:23" ht="17.25" customHeight="1" x14ac:dyDescent="0.25">
      <c r="A600" s="33" t="s">
        <v>3023</v>
      </c>
      <c r="B600" s="34">
        <v>44981</v>
      </c>
      <c r="C600" s="59">
        <v>44986</v>
      </c>
      <c r="D600" s="56" t="s">
        <v>718</v>
      </c>
      <c r="E600" s="35" t="s">
        <v>530</v>
      </c>
      <c r="F600" s="35" t="s">
        <v>2107</v>
      </c>
      <c r="G600" s="40">
        <v>74160000</v>
      </c>
      <c r="H600" s="36">
        <v>45020</v>
      </c>
      <c r="I600" s="37" t="s">
        <v>228</v>
      </c>
      <c r="J600" s="38" t="s">
        <v>1313</v>
      </c>
      <c r="K600" s="39">
        <v>0</v>
      </c>
      <c r="L600" s="57"/>
      <c r="M600" s="58">
        <v>64821333</v>
      </c>
      <c r="N600" s="52">
        <f t="shared" si="36"/>
        <v>9338667</v>
      </c>
      <c r="O600" s="41">
        <v>1</v>
      </c>
      <c r="P600" s="42"/>
      <c r="Q600" s="43"/>
      <c r="R600" s="44"/>
      <c r="T600" s="53">
        <v>45199</v>
      </c>
      <c r="U600" s="54">
        <f t="shared" si="37"/>
        <v>6.26</v>
      </c>
      <c r="V600" s="55">
        <f t="shared" si="38"/>
        <v>34</v>
      </c>
      <c r="W600" s="55">
        <f t="shared" si="39"/>
        <v>213</v>
      </c>
    </row>
    <row r="601" spans="1:23" ht="17.25" customHeight="1" x14ac:dyDescent="0.25">
      <c r="A601" s="33" t="s">
        <v>3024</v>
      </c>
      <c r="B601" s="34">
        <v>44984</v>
      </c>
      <c r="C601" s="59">
        <v>44986</v>
      </c>
      <c r="D601" s="56" t="s">
        <v>719</v>
      </c>
      <c r="E601" s="35" t="s">
        <v>2108</v>
      </c>
      <c r="F601" s="35" t="s">
        <v>1886</v>
      </c>
      <c r="G601" s="40">
        <v>28000000</v>
      </c>
      <c r="H601" s="36">
        <v>45237</v>
      </c>
      <c r="I601" s="37" t="s">
        <v>228</v>
      </c>
      <c r="J601" s="38" t="s">
        <v>1314</v>
      </c>
      <c r="K601" s="39">
        <v>0</v>
      </c>
      <c r="L601" s="57"/>
      <c r="M601" s="58"/>
      <c r="N601" s="52">
        <f t="shared" si="36"/>
        <v>28000000</v>
      </c>
      <c r="O601" s="41">
        <v>0.85</v>
      </c>
      <c r="P601" s="42"/>
      <c r="Q601" s="43"/>
      <c r="R601" s="44"/>
      <c r="T601" s="53">
        <v>45199</v>
      </c>
      <c r="U601" s="54">
        <f t="shared" si="37"/>
        <v>0.85</v>
      </c>
      <c r="V601" s="55">
        <f t="shared" si="38"/>
        <v>251</v>
      </c>
      <c r="W601" s="55">
        <f t="shared" si="39"/>
        <v>213</v>
      </c>
    </row>
    <row r="602" spans="1:23" ht="17.25" customHeight="1" x14ac:dyDescent="0.25">
      <c r="A602" s="33" t="s">
        <v>3025</v>
      </c>
      <c r="B602" s="34">
        <v>44981</v>
      </c>
      <c r="C602" s="59">
        <v>44986</v>
      </c>
      <c r="D602" s="56" t="s">
        <v>718</v>
      </c>
      <c r="E602" s="35" t="s">
        <v>98</v>
      </c>
      <c r="F602" s="35" t="s">
        <v>2109</v>
      </c>
      <c r="G602" s="40">
        <v>49440000</v>
      </c>
      <c r="H602" s="36">
        <v>45230</v>
      </c>
      <c r="I602" s="37" t="s">
        <v>228</v>
      </c>
      <c r="J602" s="38" t="s">
        <v>1315</v>
      </c>
      <c r="K602" s="39">
        <v>0</v>
      </c>
      <c r="L602" s="57"/>
      <c r="M602" s="58"/>
      <c r="N602" s="52">
        <f t="shared" si="36"/>
        <v>49440000</v>
      </c>
      <c r="O602" s="41">
        <v>0.87</v>
      </c>
      <c r="P602" s="42"/>
      <c r="Q602" s="43"/>
      <c r="R602" s="44"/>
      <c r="T602" s="53">
        <v>45199</v>
      </c>
      <c r="U602" s="54">
        <f t="shared" si="37"/>
        <v>0.87</v>
      </c>
      <c r="V602" s="55">
        <f t="shared" si="38"/>
        <v>244</v>
      </c>
      <c r="W602" s="55">
        <f t="shared" si="39"/>
        <v>213</v>
      </c>
    </row>
    <row r="603" spans="1:23" ht="17.25" customHeight="1" x14ac:dyDescent="0.25">
      <c r="A603" s="33" t="s">
        <v>3026</v>
      </c>
      <c r="B603" s="34">
        <v>44981</v>
      </c>
      <c r="C603" s="59">
        <v>44984</v>
      </c>
      <c r="D603" s="56" t="s">
        <v>718</v>
      </c>
      <c r="E603" s="35" t="s">
        <v>163</v>
      </c>
      <c r="F603" s="35" t="s">
        <v>2110</v>
      </c>
      <c r="G603" s="40">
        <v>73600000</v>
      </c>
      <c r="H603" s="36">
        <v>45225</v>
      </c>
      <c r="I603" s="37" t="s">
        <v>228</v>
      </c>
      <c r="J603" s="38" t="s">
        <v>1316</v>
      </c>
      <c r="K603" s="39">
        <v>0</v>
      </c>
      <c r="L603" s="57"/>
      <c r="M603" s="58"/>
      <c r="N603" s="52">
        <f t="shared" si="36"/>
        <v>73600000</v>
      </c>
      <c r="O603" s="41">
        <v>0.89</v>
      </c>
      <c r="P603" s="42"/>
      <c r="Q603" s="43"/>
      <c r="R603" s="44"/>
      <c r="T603" s="53">
        <v>45199</v>
      </c>
      <c r="U603" s="54">
        <f t="shared" si="37"/>
        <v>0.89</v>
      </c>
      <c r="V603" s="55">
        <f t="shared" si="38"/>
        <v>241</v>
      </c>
      <c r="W603" s="55">
        <f t="shared" si="39"/>
        <v>215</v>
      </c>
    </row>
    <row r="604" spans="1:23" ht="17.25" customHeight="1" x14ac:dyDescent="0.25">
      <c r="A604" s="33" t="s">
        <v>3027</v>
      </c>
      <c r="B604" s="34">
        <v>44984</v>
      </c>
      <c r="C604" s="59">
        <v>44986</v>
      </c>
      <c r="D604" s="56" t="s">
        <v>718</v>
      </c>
      <c r="E604" s="35" t="s">
        <v>616</v>
      </c>
      <c r="F604" s="35" t="s">
        <v>2111</v>
      </c>
      <c r="G604" s="40">
        <v>78000000</v>
      </c>
      <c r="H604" s="36">
        <v>45092</v>
      </c>
      <c r="I604" s="37" t="s">
        <v>228</v>
      </c>
      <c r="J604" s="38" t="s">
        <v>1317</v>
      </c>
      <c r="K604" s="39">
        <v>0</v>
      </c>
      <c r="L604" s="57"/>
      <c r="M604" s="58">
        <v>43875000</v>
      </c>
      <c r="N604" s="52">
        <f t="shared" si="36"/>
        <v>34125000</v>
      </c>
      <c r="O604" s="41">
        <v>1</v>
      </c>
      <c r="P604" s="42"/>
      <c r="Q604" s="43"/>
      <c r="R604" s="44"/>
      <c r="T604" s="53">
        <v>45199</v>
      </c>
      <c r="U604" s="54">
        <f t="shared" si="37"/>
        <v>2.0099999999999998</v>
      </c>
      <c r="V604" s="55">
        <f t="shared" si="38"/>
        <v>106</v>
      </c>
      <c r="W604" s="55">
        <f t="shared" si="39"/>
        <v>213</v>
      </c>
    </row>
    <row r="605" spans="1:23" ht="17.25" customHeight="1" x14ac:dyDescent="0.25">
      <c r="A605" s="33" t="s">
        <v>3028</v>
      </c>
      <c r="B605" s="34">
        <v>44985</v>
      </c>
      <c r="C605" s="59">
        <v>44987</v>
      </c>
      <c r="D605" s="56" t="s">
        <v>718</v>
      </c>
      <c r="E605" s="35" t="s">
        <v>516</v>
      </c>
      <c r="F605" s="35" t="s">
        <v>415</v>
      </c>
      <c r="G605" s="40">
        <v>82400000</v>
      </c>
      <c r="H605" s="36">
        <v>45292</v>
      </c>
      <c r="I605" s="37" t="s">
        <v>228</v>
      </c>
      <c r="J605" s="38" t="s">
        <v>1318</v>
      </c>
      <c r="K605" s="39">
        <v>0</v>
      </c>
      <c r="L605" s="57"/>
      <c r="M605" s="58"/>
      <c r="N605" s="52">
        <f t="shared" si="36"/>
        <v>82400000</v>
      </c>
      <c r="O605" s="41">
        <v>0.7</v>
      </c>
      <c r="P605" s="42"/>
      <c r="Q605" s="43"/>
      <c r="R605" s="44"/>
      <c r="T605" s="53">
        <v>45199</v>
      </c>
      <c r="U605" s="54">
        <f t="shared" si="37"/>
        <v>0.7</v>
      </c>
      <c r="V605" s="55">
        <f t="shared" si="38"/>
        <v>305</v>
      </c>
      <c r="W605" s="55">
        <f t="shared" si="39"/>
        <v>212</v>
      </c>
    </row>
    <row r="606" spans="1:23" ht="17.25" customHeight="1" x14ac:dyDescent="0.25">
      <c r="A606" s="33" t="s">
        <v>3029</v>
      </c>
      <c r="B606" s="34">
        <v>44984</v>
      </c>
      <c r="C606" s="59">
        <v>44986</v>
      </c>
      <c r="D606" s="56" t="s">
        <v>719</v>
      </c>
      <c r="E606" s="35" t="s">
        <v>2112</v>
      </c>
      <c r="F606" s="35" t="s">
        <v>1886</v>
      </c>
      <c r="G606" s="40">
        <v>28000000</v>
      </c>
      <c r="H606" s="36">
        <v>45230</v>
      </c>
      <c r="I606" s="37" t="s">
        <v>228</v>
      </c>
      <c r="J606" s="38" t="s">
        <v>1319</v>
      </c>
      <c r="K606" s="39">
        <v>0</v>
      </c>
      <c r="L606" s="57"/>
      <c r="M606" s="58"/>
      <c r="N606" s="52">
        <f t="shared" si="36"/>
        <v>28000000</v>
      </c>
      <c r="O606" s="41">
        <v>0.87</v>
      </c>
      <c r="P606" s="42"/>
      <c r="Q606" s="43"/>
      <c r="R606" s="44"/>
      <c r="T606" s="53">
        <v>45199</v>
      </c>
      <c r="U606" s="54">
        <f t="shared" si="37"/>
        <v>0.87</v>
      </c>
      <c r="V606" s="55">
        <f t="shared" si="38"/>
        <v>244</v>
      </c>
      <c r="W606" s="55">
        <f t="shared" si="39"/>
        <v>213</v>
      </c>
    </row>
    <row r="607" spans="1:23" ht="17.25" customHeight="1" x14ac:dyDescent="0.25">
      <c r="A607" s="33" t="s">
        <v>3030</v>
      </c>
      <c r="B607" s="34">
        <v>44984</v>
      </c>
      <c r="C607" s="59">
        <v>44987</v>
      </c>
      <c r="D607" s="56" t="s">
        <v>718</v>
      </c>
      <c r="E607" s="35" t="s">
        <v>2113</v>
      </c>
      <c r="F607" s="35" t="s">
        <v>2114</v>
      </c>
      <c r="G607" s="40">
        <v>92700000</v>
      </c>
      <c r="H607" s="36">
        <v>45282</v>
      </c>
      <c r="I607" s="37" t="s">
        <v>228</v>
      </c>
      <c r="J607" s="38" t="s">
        <v>1320</v>
      </c>
      <c r="K607" s="39">
        <v>0</v>
      </c>
      <c r="L607" s="57"/>
      <c r="M607" s="58"/>
      <c r="N607" s="52">
        <f t="shared" si="36"/>
        <v>92700000</v>
      </c>
      <c r="O607" s="41">
        <v>0.72</v>
      </c>
      <c r="P607" s="42"/>
      <c r="Q607" s="43"/>
      <c r="R607" s="44"/>
      <c r="T607" s="53">
        <v>45199</v>
      </c>
      <c r="U607" s="54">
        <f t="shared" si="37"/>
        <v>0.72</v>
      </c>
      <c r="V607" s="55">
        <f t="shared" si="38"/>
        <v>295</v>
      </c>
      <c r="W607" s="55">
        <f t="shared" si="39"/>
        <v>212</v>
      </c>
    </row>
    <row r="608" spans="1:23" ht="17.25" customHeight="1" x14ac:dyDescent="0.25">
      <c r="A608" s="33" t="s">
        <v>3031</v>
      </c>
      <c r="B608" s="34">
        <v>44985</v>
      </c>
      <c r="C608" s="59">
        <v>44987</v>
      </c>
      <c r="D608" s="56" t="s">
        <v>719</v>
      </c>
      <c r="E608" s="35" t="s">
        <v>115</v>
      </c>
      <c r="F608" s="35" t="s">
        <v>2115</v>
      </c>
      <c r="G608" s="40">
        <v>24903000</v>
      </c>
      <c r="H608" s="36">
        <v>45261</v>
      </c>
      <c r="I608" s="37" t="s">
        <v>228</v>
      </c>
      <c r="J608" s="38" t="s">
        <v>1321</v>
      </c>
      <c r="K608" s="39">
        <v>0</v>
      </c>
      <c r="L608" s="57"/>
      <c r="M608" s="58"/>
      <c r="N608" s="52">
        <f t="shared" si="36"/>
        <v>24903000</v>
      </c>
      <c r="O608" s="41">
        <v>0.77</v>
      </c>
      <c r="P608" s="42"/>
      <c r="Q608" s="43"/>
      <c r="R608" s="44"/>
      <c r="T608" s="53">
        <v>45199</v>
      </c>
      <c r="U608" s="54">
        <f t="shared" si="37"/>
        <v>0.77</v>
      </c>
      <c r="V608" s="55">
        <f t="shared" si="38"/>
        <v>274</v>
      </c>
      <c r="W608" s="55">
        <f t="shared" si="39"/>
        <v>212</v>
      </c>
    </row>
    <row r="609" spans="1:23" ht="17.25" customHeight="1" x14ac:dyDescent="0.25">
      <c r="A609" s="33" t="s">
        <v>3032</v>
      </c>
      <c r="B609" s="34">
        <v>44985</v>
      </c>
      <c r="C609" s="59">
        <v>44987</v>
      </c>
      <c r="D609" s="56" t="s">
        <v>718</v>
      </c>
      <c r="E609" s="35" t="s">
        <v>710</v>
      </c>
      <c r="F609" s="35" t="s">
        <v>2116</v>
      </c>
      <c r="G609" s="40">
        <v>58500000</v>
      </c>
      <c r="H609" s="36">
        <v>45261</v>
      </c>
      <c r="I609" s="37" t="s">
        <v>228</v>
      </c>
      <c r="J609" s="38" t="s">
        <v>1322</v>
      </c>
      <c r="K609" s="39">
        <v>0</v>
      </c>
      <c r="L609" s="57"/>
      <c r="M609" s="58"/>
      <c r="N609" s="52">
        <f t="shared" si="36"/>
        <v>58500000</v>
      </c>
      <c r="O609" s="41">
        <v>0.77</v>
      </c>
      <c r="P609" s="42"/>
      <c r="Q609" s="43"/>
      <c r="R609" s="44"/>
      <c r="T609" s="53">
        <v>45199</v>
      </c>
      <c r="U609" s="54">
        <f t="shared" si="37"/>
        <v>0.77</v>
      </c>
      <c r="V609" s="55">
        <f t="shared" si="38"/>
        <v>274</v>
      </c>
      <c r="W609" s="55">
        <f t="shared" si="39"/>
        <v>212</v>
      </c>
    </row>
    <row r="610" spans="1:23" ht="17.25" customHeight="1" x14ac:dyDescent="0.25">
      <c r="A610" s="33" t="s">
        <v>3033</v>
      </c>
      <c r="B610" s="34">
        <v>44985</v>
      </c>
      <c r="C610" s="59">
        <v>44986</v>
      </c>
      <c r="D610" s="56" t="s">
        <v>718</v>
      </c>
      <c r="E610" s="35" t="s">
        <v>478</v>
      </c>
      <c r="F610" s="35" t="s">
        <v>2117</v>
      </c>
      <c r="G610" s="40">
        <v>73800000</v>
      </c>
      <c r="H610" s="36">
        <v>45260</v>
      </c>
      <c r="I610" s="37" t="s">
        <v>228</v>
      </c>
      <c r="J610" s="38" t="s">
        <v>1323</v>
      </c>
      <c r="K610" s="39">
        <v>0</v>
      </c>
      <c r="L610" s="57"/>
      <c r="M610" s="58"/>
      <c r="N610" s="52">
        <f t="shared" si="36"/>
        <v>73800000</v>
      </c>
      <c r="O610" s="41">
        <v>0.78</v>
      </c>
      <c r="P610" s="42"/>
      <c r="Q610" s="43"/>
      <c r="R610" s="44"/>
      <c r="T610" s="53">
        <v>45199</v>
      </c>
      <c r="U610" s="54">
        <f t="shared" si="37"/>
        <v>0.78</v>
      </c>
      <c r="V610" s="55">
        <f t="shared" si="38"/>
        <v>274</v>
      </c>
      <c r="W610" s="55">
        <f t="shared" si="39"/>
        <v>213</v>
      </c>
    </row>
    <row r="611" spans="1:23" ht="17.25" customHeight="1" x14ac:dyDescent="0.25">
      <c r="A611" s="33" t="s">
        <v>3034</v>
      </c>
      <c r="B611" s="34">
        <v>44985</v>
      </c>
      <c r="C611" s="59">
        <v>44986</v>
      </c>
      <c r="D611" s="56" t="s">
        <v>718</v>
      </c>
      <c r="E611" s="35" t="s">
        <v>237</v>
      </c>
      <c r="F611" s="35" t="s">
        <v>2118</v>
      </c>
      <c r="G611" s="40">
        <v>69525000</v>
      </c>
      <c r="H611" s="36">
        <v>45260</v>
      </c>
      <c r="I611" s="37" t="s">
        <v>228</v>
      </c>
      <c r="J611" s="38" t="s">
        <v>1324</v>
      </c>
      <c r="K611" s="39">
        <v>0</v>
      </c>
      <c r="L611" s="57"/>
      <c r="M611" s="58"/>
      <c r="N611" s="52">
        <f t="shared" si="36"/>
        <v>69525000</v>
      </c>
      <c r="O611" s="41">
        <v>0.78</v>
      </c>
      <c r="P611" s="42"/>
      <c r="Q611" s="43"/>
      <c r="R611" s="44"/>
      <c r="T611" s="53">
        <v>45199</v>
      </c>
      <c r="U611" s="54">
        <f t="shared" si="37"/>
        <v>0.78</v>
      </c>
      <c r="V611" s="55">
        <f t="shared" si="38"/>
        <v>274</v>
      </c>
      <c r="W611" s="55">
        <f t="shared" si="39"/>
        <v>213</v>
      </c>
    </row>
    <row r="612" spans="1:23" ht="17.25" customHeight="1" x14ac:dyDescent="0.25">
      <c r="A612" s="33" t="s">
        <v>3035</v>
      </c>
      <c r="B612" s="34">
        <v>44985</v>
      </c>
      <c r="C612" s="59">
        <v>44986</v>
      </c>
      <c r="D612" s="56" t="s">
        <v>718</v>
      </c>
      <c r="E612" s="35" t="s">
        <v>2119</v>
      </c>
      <c r="F612" s="35" t="s">
        <v>389</v>
      </c>
      <c r="G612" s="40">
        <v>35200000</v>
      </c>
      <c r="H612" s="36">
        <v>45230</v>
      </c>
      <c r="I612" s="37" t="s">
        <v>228</v>
      </c>
      <c r="J612" s="38" t="s">
        <v>1325</v>
      </c>
      <c r="K612" s="39">
        <v>0</v>
      </c>
      <c r="L612" s="57"/>
      <c r="M612" s="58"/>
      <c r="N612" s="52">
        <f t="shared" si="36"/>
        <v>35200000</v>
      </c>
      <c r="O612" s="41">
        <v>0.87</v>
      </c>
      <c r="P612" s="42"/>
      <c r="Q612" s="43"/>
      <c r="R612" s="44"/>
      <c r="T612" s="53">
        <v>45199</v>
      </c>
      <c r="U612" s="54">
        <f t="shared" si="37"/>
        <v>0.87</v>
      </c>
      <c r="V612" s="55">
        <f t="shared" si="38"/>
        <v>244</v>
      </c>
      <c r="W612" s="55">
        <f t="shared" si="39"/>
        <v>213</v>
      </c>
    </row>
    <row r="613" spans="1:23" ht="17.25" customHeight="1" x14ac:dyDescent="0.25">
      <c r="A613" s="33" t="s">
        <v>3036</v>
      </c>
      <c r="B613" s="34">
        <v>44985</v>
      </c>
      <c r="C613" s="59">
        <v>44987</v>
      </c>
      <c r="D613" s="56" t="s">
        <v>718</v>
      </c>
      <c r="E613" s="35" t="s">
        <v>2120</v>
      </c>
      <c r="F613" s="35" t="s">
        <v>2121</v>
      </c>
      <c r="G613" s="40">
        <v>45000000</v>
      </c>
      <c r="H613" s="36">
        <v>45261</v>
      </c>
      <c r="I613" s="37" t="s">
        <v>228</v>
      </c>
      <c r="J613" s="38" t="s">
        <v>1326</v>
      </c>
      <c r="K613" s="39">
        <v>0</v>
      </c>
      <c r="L613" s="57"/>
      <c r="M613" s="58"/>
      <c r="N613" s="52">
        <f t="shared" si="36"/>
        <v>45000000</v>
      </c>
      <c r="O613" s="41">
        <v>0.77</v>
      </c>
      <c r="P613" s="42"/>
      <c r="Q613" s="43"/>
      <c r="R613" s="44"/>
      <c r="T613" s="53">
        <v>45199</v>
      </c>
      <c r="U613" s="54">
        <f t="shared" si="37"/>
        <v>0.77</v>
      </c>
      <c r="V613" s="55">
        <f t="shared" si="38"/>
        <v>274</v>
      </c>
      <c r="W613" s="55">
        <f t="shared" si="39"/>
        <v>212</v>
      </c>
    </row>
    <row r="614" spans="1:23" ht="17.25" customHeight="1" x14ac:dyDescent="0.25">
      <c r="A614" s="33" t="s">
        <v>3037</v>
      </c>
      <c r="B614" s="34">
        <v>44985</v>
      </c>
      <c r="C614" s="59">
        <v>44991</v>
      </c>
      <c r="D614" s="56" t="s">
        <v>718</v>
      </c>
      <c r="E614" s="35" t="s">
        <v>588</v>
      </c>
      <c r="F614" s="35" t="s">
        <v>2122</v>
      </c>
      <c r="G614" s="40">
        <v>47700000</v>
      </c>
      <c r="H614" s="36">
        <v>45265</v>
      </c>
      <c r="I614" s="37" t="s">
        <v>228</v>
      </c>
      <c r="J614" s="38" t="s">
        <v>1327</v>
      </c>
      <c r="K614" s="39">
        <v>0</v>
      </c>
      <c r="L614" s="57"/>
      <c r="M614" s="58"/>
      <c r="N614" s="52">
        <f t="shared" si="36"/>
        <v>47700000</v>
      </c>
      <c r="O614" s="41">
        <v>0.76</v>
      </c>
      <c r="P614" s="42"/>
      <c r="Q614" s="43"/>
      <c r="R614" s="44"/>
      <c r="T614" s="53">
        <v>45199</v>
      </c>
      <c r="U614" s="54">
        <f t="shared" si="37"/>
        <v>0.76</v>
      </c>
      <c r="V614" s="55">
        <f t="shared" si="38"/>
        <v>274</v>
      </c>
      <c r="W614" s="55">
        <f t="shared" si="39"/>
        <v>208</v>
      </c>
    </row>
    <row r="615" spans="1:23" ht="17.25" customHeight="1" x14ac:dyDescent="0.25">
      <c r="A615" s="33" t="s">
        <v>3038</v>
      </c>
      <c r="B615" s="34">
        <v>44985</v>
      </c>
      <c r="C615" s="59">
        <v>44991</v>
      </c>
      <c r="D615" s="56" t="s">
        <v>718</v>
      </c>
      <c r="E615" s="35" t="s">
        <v>2123</v>
      </c>
      <c r="F615" s="35" t="s">
        <v>2124</v>
      </c>
      <c r="G615" s="40">
        <v>53100000</v>
      </c>
      <c r="H615" s="36">
        <v>45265</v>
      </c>
      <c r="I615" s="37" t="s">
        <v>228</v>
      </c>
      <c r="J615" s="38" t="s">
        <v>1328</v>
      </c>
      <c r="K615" s="39">
        <v>0</v>
      </c>
      <c r="L615" s="57"/>
      <c r="M615" s="58"/>
      <c r="N615" s="52">
        <f t="shared" si="36"/>
        <v>53100000</v>
      </c>
      <c r="O615" s="41">
        <v>0.76</v>
      </c>
      <c r="P615" s="42"/>
      <c r="Q615" s="43"/>
      <c r="R615" s="44"/>
      <c r="T615" s="53">
        <v>45199</v>
      </c>
      <c r="U615" s="54">
        <f t="shared" si="37"/>
        <v>0.76</v>
      </c>
      <c r="V615" s="55">
        <f t="shared" si="38"/>
        <v>274</v>
      </c>
      <c r="W615" s="55">
        <f t="shared" si="39"/>
        <v>208</v>
      </c>
    </row>
    <row r="616" spans="1:23" ht="17.25" customHeight="1" x14ac:dyDescent="0.25">
      <c r="A616" s="33" t="s">
        <v>3039</v>
      </c>
      <c r="B616" s="34">
        <v>44987</v>
      </c>
      <c r="C616" s="59">
        <v>44988</v>
      </c>
      <c r="D616" s="56" t="s">
        <v>718</v>
      </c>
      <c r="E616" s="35" t="s">
        <v>152</v>
      </c>
      <c r="F616" s="35" t="s">
        <v>2125</v>
      </c>
      <c r="G616" s="40">
        <v>59600000</v>
      </c>
      <c r="H616" s="36">
        <v>45232</v>
      </c>
      <c r="I616" s="37" t="s">
        <v>228</v>
      </c>
      <c r="J616" s="38" t="s">
        <v>1329</v>
      </c>
      <c r="K616" s="39">
        <v>0</v>
      </c>
      <c r="L616" s="57"/>
      <c r="M616" s="58"/>
      <c r="N616" s="52">
        <f t="shared" si="36"/>
        <v>59600000</v>
      </c>
      <c r="O616" s="41">
        <v>0.86</v>
      </c>
      <c r="P616" s="42"/>
      <c r="Q616" s="43"/>
      <c r="R616" s="44"/>
      <c r="T616" s="53">
        <v>45199</v>
      </c>
      <c r="U616" s="54">
        <f t="shared" si="37"/>
        <v>0.86</v>
      </c>
      <c r="V616" s="55">
        <f t="shared" si="38"/>
        <v>244</v>
      </c>
      <c r="W616" s="55">
        <f t="shared" si="39"/>
        <v>211</v>
      </c>
    </row>
    <row r="617" spans="1:23" ht="17.25" customHeight="1" x14ac:dyDescent="0.25">
      <c r="A617" s="33" t="s">
        <v>3040</v>
      </c>
      <c r="B617" s="34">
        <v>44987</v>
      </c>
      <c r="C617" s="59">
        <v>44988</v>
      </c>
      <c r="D617" s="56" t="s">
        <v>718</v>
      </c>
      <c r="E617" s="35" t="s">
        <v>652</v>
      </c>
      <c r="F617" s="35" t="s">
        <v>2126</v>
      </c>
      <c r="G617" s="40">
        <v>47360000</v>
      </c>
      <c r="H617" s="36">
        <v>45232</v>
      </c>
      <c r="I617" s="37" t="s">
        <v>228</v>
      </c>
      <c r="J617" s="38" t="s">
        <v>1330</v>
      </c>
      <c r="K617" s="39">
        <v>0</v>
      </c>
      <c r="L617" s="57"/>
      <c r="M617" s="58"/>
      <c r="N617" s="52">
        <f t="shared" si="36"/>
        <v>47360000</v>
      </c>
      <c r="O617" s="41">
        <v>0.86</v>
      </c>
      <c r="P617" s="42"/>
      <c r="Q617" s="43"/>
      <c r="R617" s="44"/>
      <c r="T617" s="53">
        <v>45199</v>
      </c>
      <c r="U617" s="54">
        <f t="shared" si="37"/>
        <v>0.86</v>
      </c>
      <c r="V617" s="55">
        <f t="shared" si="38"/>
        <v>244</v>
      </c>
      <c r="W617" s="55">
        <f t="shared" si="39"/>
        <v>211</v>
      </c>
    </row>
    <row r="618" spans="1:23" ht="17.25" customHeight="1" x14ac:dyDescent="0.25">
      <c r="A618" s="33" t="s">
        <v>3041</v>
      </c>
      <c r="B618" s="34">
        <v>44987</v>
      </c>
      <c r="C618" s="59">
        <v>44988</v>
      </c>
      <c r="D618" s="56" t="s">
        <v>718</v>
      </c>
      <c r="E618" s="35" t="s">
        <v>268</v>
      </c>
      <c r="F618" s="35" t="s">
        <v>2127</v>
      </c>
      <c r="G618" s="40">
        <v>61800000</v>
      </c>
      <c r="H618" s="36">
        <v>45232</v>
      </c>
      <c r="I618" s="37" t="s">
        <v>228</v>
      </c>
      <c r="J618" s="38" t="s">
        <v>1331</v>
      </c>
      <c r="K618" s="39">
        <v>0</v>
      </c>
      <c r="L618" s="57"/>
      <c r="M618" s="58"/>
      <c r="N618" s="52">
        <f t="shared" si="36"/>
        <v>61800000</v>
      </c>
      <c r="O618" s="41">
        <v>0.86</v>
      </c>
      <c r="P618" s="42"/>
      <c r="Q618" s="43"/>
      <c r="R618" s="44"/>
      <c r="T618" s="53">
        <v>45199</v>
      </c>
      <c r="U618" s="54">
        <f t="shared" si="37"/>
        <v>0.86</v>
      </c>
      <c r="V618" s="55">
        <f t="shared" si="38"/>
        <v>244</v>
      </c>
      <c r="W618" s="55">
        <f t="shared" si="39"/>
        <v>211</v>
      </c>
    </row>
    <row r="619" spans="1:23" ht="17.25" customHeight="1" x14ac:dyDescent="0.25">
      <c r="A619" s="33" t="s">
        <v>3042</v>
      </c>
      <c r="B619" s="34">
        <v>44986</v>
      </c>
      <c r="C619" s="59">
        <v>44988</v>
      </c>
      <c r="D619" s="56" t="s">
        <v>719</v>
      </c>
      <c r="E619" s="35" t="s">
        <v>2128</v>
      </c>
      <c r="F619" s="35" t="s">
        <v>1886</v>
      </c>
      <c r="G619" s="40">
        <v>28000000</v>
      </c>
      <c r="H619" s="36">
        <v>45232</v>
      </c>
      <c r="I619" s="37" t="s">
        <v>228</v>
      </c>
      <c r="J619" s="38" t="s">
        <v>1332</v>
      </c>
      <c r="K619" s="39">
        <v>0</v>
      </c>
      <c r="L619" s="57"/>
      <c r="M619" s="58"/>
      <c r="N619" s="52">
        <f t="shared" si="36"/>
        <v>28000000</v>
      </c>
      <c r="O619" s="41">
        <v>0.86</v>
      </c>
      <c r="P619" s="42"/>
      <c r="Q619" s="43"/>
      <c r="R619" s="44"/>
      <c r="T619" s="53">
        <v>45199</v>
      </c>
      <c r="U619" s="54">
        <f t="shared" si="37"/>
        <v>0.86</v>
      </c>
      <c r="V619" s="55">
        <f t="shared" si="38"/>
        <v>244</v>
      </c>
      <c r="W619" s="55">
        <f t="shared" si="39"/>
        <v>211</v>
      </c>
    </row>
    <row r="620" spans="1:23" ht="17.25" customHeight="1" x14ac:dyDescent="0.25">
      <c r="A620" s="33" t="s">
        <v>3043</v>
      </c>
      <c r="B620" s="34">
        <v>44986</v>
      </c>
      <c r="C620" s="59">
        <v>44987</v>
      </c>
      <c r="D620" s="56" t="s">
        <v>718</v>
      </c>
      <c r="E620" s="35" t="s">
        <v>300</v>
      </c>
      <c r="F620" s="35" t="s">
        <v>2129</v>
      </c>
      <c r="G620" s="40">
        <v>64890000</v>
      </c>
      <c r="H620" s="36">
        <v>45378</v>
      </c>
      <c r="I620" s="37" t="s">
        <v>228</v>
      </c>
      <c r="J620" s="38" t="s">
        <v>1333</v>
      </c>
      <c r="K620" s="39">
        <v>0</v>
      </c>
      <c r="L620" s="57"/>
      <c r="M620" s="58"/>
      <c r="N620" s="52">
        <f t="shared" si="36"/>
        <v>64890000</v>
      </c>
      <c r="O620" s="41">
        <v>0.54</v>
      </c>
      <c r="P620" s="42"/>
      <c r="Q620" s="43"/>
      <c r="R620" s="44"/>
      <c r="T620" s="53">
        <v>45199</v>
      </c>
      <c r="U620" s="54">
        <f t="shared" si="37"/>
        <v>0.54</v>
      </c>
      <c r="V620" s="55">
        <f t="shared" si="38"/>
        <v>391</v>
      </c>
      <c r="W620" s="55">
        <f t="shared" si="39"/>
        <v>212</v>
      </c>
    </row>
    <row r="621" spans="1:23" ht="17.25" customHeight="1" x14ac:dyDescent="0.25">
      <c r="A621" s="33" t="s">
        <v>3044</v>
      </c>
      <c r="B621" s="34">
        <v>44987</v>
      </c>
      <c r="C621" s="59">
        <v>44994</v>
      </c>
      <c r="D621" s="56" t="s">
        <v>718</v>
      </c>
      <c r="E621" s="35" t="s">
        <v>2130</v>
      </c>
      <c r="F621" s="35" t="s">
        <v>113</v>
      </c>
      <c r="G621" s="40">
        <v>57165000</v>
      </c>
      <c r="H621" s="36">
        <v>45299</v>
      </c>
      <c r="I621" s="37" t="s">
        <v>228</v>
      </c>
      <c r="J621" s="38" t="s">
        <v>1334</v>
      </c>
      <c r="K621" s="39">
        <v>0</v>
      </c>
      <c r="L621" s="57"/>
      <c r="M621" s="58"/>
      <c r="N621" s="52">
        <f t="shared" si="36"/>
        <v>57165000</v>
      </c>
      <c r="O621" s="41">
        <v>0.67</v>
      </c>
      <c r="P621" s="42"/>
      <c r="Q621" s="43"/>
      <c r="R621" s="44"/>
      <c r="T621" s="53">
        <v>45199</v>
      </c>
      <c r="U621" s="54">
        <f t="shared" si="37"/>
        <v>0.67</v>
      </c>
      <c r="V621" s="55">
        <f t="shared" si="38"/>
        <v>305</v>
      </c>
      <c r="W621" s="55">
        <f t="shared" si="39"/>
        <v>205</v>
      </c>
    </row>
    <row r="622" spans="1:23" ht="17.25" customHeight="1" x14ac:dyDescent="0.25">
      <c r="A622" s="33" t="s">
        <v>3045</v>
      </c>
      <c r="B622" s="34">
        <v>44987</v>
      </c>
      <c r="C622" s="59">
        <v>44994</v>
      </c>
      <c r="D622" s="56" t="s">
        <v>718</v>
      </c>
      <c r="E622" s="35" t="s">
        <v>2131</v>
      </c>
      <c r="F622" s="35" t="s">
        <v>113</v>
      </c>
      <c r="G622" s="40">
        <v>57165000</v>
      </c>
      <c r="H622" s="36">
        <v>45299</v>
      </c>
      <c r="I622" s="37" t="s">
        <v>228</v>
      </c>
      <c r="J622" s="38" t="s">
        <v>1335</v>
      </c>
      <c r="K622" s="39">
        <v>0</v>
      </c>
      <c r="L622" s="57"/>
      <c r="M622" s="58"/>
      <c r="N622" s="52">
        <f t="shared" si="36"/>
        <v>57165000</v>
      </c>
      <c r="O622" s="41">
        <v>0.67</v>
      </c>
      <c r="P622" s="42"/>
      <c r="Q622" s="43"/>
      <c r="R622" s="44"/>
      <c r="T622" s="53">
        <v>45199</v>
      </c>
      <c r="U622" s="54">
        <f t="shared" si="37"/>
        <v>0.67</v>
      </c>
      <c r="V622" s="55">
        <f t="shared" si="38"/>
        <v>305</v>
      </c>
      <c r="W622" s="55">
        <f t="shared" si="39"/>
        <v>205</v>
      </c>
    </row>
    <row r="623" spans="1:23" ht="17.25" customHeight="1" x14ac:dyDescent="0.25">
      <c r="A623" s="33" t="s">
        <v>3046</v>
      </c>
      <c r="B623" s="34">
        <v>44987</v>
      </c>
      <c r="C623" s="59">
        <v>44995</v>
      </c>
      <c r="D623" s="56" t="s">
        <v>718</v>
      </c>
      <c r="E623" s="35" t="s">
        <v>2132</v>
      </c>
      <c r="F623" s="35" t="s">
        <v>39</v>
      </c>
      <c r="G623" s="40">
        <v>57165000</v>
      </c>
      <c r="H623" s="36">
        <v>45300</v>
      </c>
      <c r="I623" s="37" t="s">
        <v>228</v>
      </c>
      <c r="J623" s="38" t="s">
        <v>1336</v>
      </c>
      <c r="K623" s="39">
        <v>0</v>
      </c>
      <c r="L623" s="57"/>
      <c r="M623" s="58"/>
      <c r="N623" s="52">
        <f t="shared" si="36"/>
        <v>57165000</v>
      </c>
      <c r="O623" s="41">
        <v>0.67</v>
      </c>
      <c r="P623" s="42"/>
      <c r="Q623" s="43"/>
      <c r="R623" s="44"/>
      <c r="T623" s="53">
        <v>45199</v>
      </c>
      <c r="U623" s="54">
        <f t="shared" si="37"/>
        <v>0.67</v>
      </c>
      <c r="V623" s="55">
        <f t="shared" si="38"/>
        <v>305</v>
      </c>
      <c r="W623" s="55">
        <f t="shared" si="39"/>
        <v>204</v>
      </c>
    </row>
    <row r="624" spans="1:23" ht="17.25" customHeight="1" x14ac:dyDescent="0.25">
      <c r="A624" s="33" t="s">
        <v>3047</v>
      </c>
      <c r="B624" s="34">
        <v>44987</v>
      </c>
      <c r="C624" s="59">
        <v>44994</v>
      </c>
      <c r="D624" s="56" t="s">
        <v>718</v>
      </c>
      <c r="E624" s="35" t="s">
        <v>208</v>
      </c>
      <c r="F624" s="35" t="s">
        <v>39</v>
      </c>
      <c r="G624" s="40">
        <v>56212250</v>
      </c>
      <c r="H624" s="36">
        <v>45294</v>
      </c>
      <c r="I624" s="37" t="s">
        <v>228</v>
      </c>
      <c r="J624" s="38" t="s">
        <v>1337</v>
      </c>
      <c r="K624" s="39">
        <v>0</v>
      </c>
      <c r="L624" s="57"/>
      <c r="M624" s="58"/>
      <c r="N624" s="52">
        <f t="shared" si="36"/>
        <v>56212250</v>
      </c>
      <c r="O624" s="41">
        <v>0.68</v>
      </c>
      <c r="P624" s="42"/>
      <c r="Q624" s="43"/>
      <c r="R624" s="44"/>
      <c r="T624" s="53">
        <v>45199</v>
      </c>
      <c r="U624" s="54">
        <f t="shared" si="37"/>
        <v>0.68</v>
      </c>
      <c r="V624" s="55">
        <f t="shared" si="38"/>
        <v>300</v>
      </c>
      <c r="W624" s="55">
        <f t="shared" si="39"/>
        <v>205</v>
      </c>
    </row>
    <row r="625" spans="1:23" ht="17.25" customHeight="1" x14ac:dyDescent="0.25">
      <c r="A625" s="33" t="s">
        <v>3048</v>
      </c>
      <c r="B625" s="34">
        <v>44987</v>
      </c>
      <c r="C625" s="59">
        <v>44991</v>
      </c>
      <c r="D625" s="56" t="s">
        <v>718</v>
      </c>
      <c r="E625" s="35" t="s">
        <v>469</v>
      </c>
      <c r="F625" s="35" t="s">
        <v>2133</v>
      </c>
      <c r="G625" s="40">
        <v>49500000</v>
      </c>
      <c r="H625" s="36">
        <v>45265</v>
      </c>
      <c r="I625" s="37" t="s">
        <v>228</v>
      </c>
      <c r="J625" s="38" t="s">
        <v>1338</v>
      </c>
      <c r="K625" s="39">
        <v>0</v>
      </c>
      <c r="L625" s="57"/>
      <c r="M625" s="58"/>
      <c r="N625" s="52">
        <f t="shared" si="36"/>
        <v>49500000</v>
      </c>
      <c r="O625" s="41">
        <v>0.76</v>
      </c>
      <c r="P625" s="42"/>
      <c r="Q625" s="43"/>
      <c r="R625" s="44"/>
      <c r="T625" s="53">
        <v>45199</v>
      </c>
      <c r="U625" s="54">
        <f t="shared" si="37"/>
        <v>0.76</v>
      </c>
      <c r="V625" s="55">
        <f t="shared" si="38"/>
        <v>274</v>
      </c>
      <c r="W625" s="55">
        <f t="shared" si="39"/>
        <v>208</v>
      </c>
    </row>
    <row r="626" spans="1:23" ht="17.25" customHeight="1" x14ac:dyDescent="0.25">
      <c r="A626" s="33" t="s">
        <v>3049</v>
      </c>
      <c r="B626" s="34">
        <v>44986</v>
      </c>
      <c r="C626" s="59">
        <v>44987</v>
      </c>
      <c r="D626" s="56" t="s">
        <v>718</v>
      </c>
      <c r="E626" s="35" t="s">
        <v>149</v>
      </c>
      <c r="F626" s="35" t="s">
        <v>2134</v>
      </c>
      <c r="G626" s="40">
        <v>82400000</v>
      </c>
      <c r="H626" s="36">
        <v>45231</v>
      </c>
      <c r="I626" s="37" t="s">
        <v>228</v>
      </c>
      <c r="J626" s="38" t="s">
        <v>1339</v>
      </c>
      <c r="K626" s="39">
        <v>0</v>
      </c>
      <c r="L626" s="57"/>
      <c r="M626" s="58"/>
      <c r="N626" s="52">
        <f t="shared" si="36"/>
        <v>82400000</v>
      </c>
      <c r="O626" s="41">
        <v>0.87</v>
      </c>
      <c r="P626" s="42"/>
      <c r="Q626" s="43"/>
      <c r="R626" s="44"/>
      <c r="T626" s="53">
        <v>45199</v>
      </c>
      <c r="U626" s="54">
        <f t="shared" si="37"/>
        <v>0.87</v>
      </c>
      <c r="V626" s="55">
        <f t="shared" si="38"/>
        <v>244</v>
      </c>
      <c r="W626" s="55">
        <f t="shared" si="39"/>
        <v>212</v>
      </c>
    </row>
    <row r="627" spans="1:23" ht="17.25" customHeight="1" x14ac:dyDescent="0.25">
      <c r="A627" s="33" t="s">
        <v>3050</v>
      </c>
      <c r="B627" s="34">
        <v>44987</v>
      </c>
      <c r="C627" s="59">
        <v>44991</v>
      </c>
      <c r="D627" s="56" t="s">
        <v>718</v>
      </c>
      <c r="E627" s="35" t="s">
        <v>543</v>
      </c>
      <c r="F627" s="35" t="s">
        <v>2135</v>
      </c>
      <c r="G627" s="40">
        <v>76755600</v>
      </c>
      <c r="H627" s="36">
        <v>45265</v>
      </c>
      <c r="I627" s="37" t="s">
        <v>228</v>
      </c>
      <c r="J627" s="38" t="s">
        <v>1340</v>
      </c>
      <c r="K627" s="39">
        <v>0</v>
      </c>
      <c r="L627" s="57"/>
      <c r="M627" s="58"/>
      <c r="N627" s="52">
        <f t="shared" si="36"/>
        <v>76755600</v>
      </c>
      <c r="O627" s="41">
        <v>0.76</v>
      </c>
      <c r="P627" s="42"/>
      <c r="Q627" s="43"/>
      <c r="R627" s="44"/>
      <c r="T627" s="53">
        <v>45199</v>
      </c>
      <c r="U627" s="54">
        <f t="shared" si="37"/>
        <v>0.76</v>
      </c>
      <c r="V627" s="55">
        <f t="shared" si="38"/>
        <v>274</v>
      </c>
      <c r="W627" s="55">
        <f t="shared" si="39"/>
        <v>208</v>
      </c>
    </row>
    <row r="628" spans="1:23" ht="17.25" customHeight="1" x14ac:dyDescent="0.25">
      <c r="A628" s="33" t="s">
        <v>3051</v>
      </c>
      <c r="B628" s="34">
        <v>44987</v>
      </c>
      <c r="C628" s="59">
        <v>44991</v>
      </c>
      <c r="D628" s="56" t="s">
        <v>718</v>
      </c>
      <c r="E628" s="35" t="s">
        <v>538</v>
      </c>
      <c r="F628" s="35" t="s">
        <v>2136</v>
      </c>
      <c r="G628" s="40">
        <v>69525000</v>
      </c>
      <c r="H628" s="36">
        <v>45265</v>
      </c>
      <c r="I628" s="37" t="s">
        <v>228</v>
      </c>
      <c r="J628" s="38" t="s">
        <v>1341</v>
      </c>
      <c r="K628" s="39">
        <v>0</v>
      </c>
      <c r="L628" s="57"/>
      <c r="M628" s="58"/>
      <c r="N628" s="52">
        <f t="shared" si="36"/>
        <v>69525000</v>
      </c>
      <c r="O628" s="41">
        <v>0.76</v>
      </c>
      <c r="P628" s="42"/>
      <c r="Q628" s="43"/>
      <c r="R628" s="44"/>
      <c r="T628" s="53">
        <v>45199</v>
      </c>
      <c r="U628" s="54">
        <f t="shared" si="37"/>
        <v>0.76</v>
      </c>
      <c r="V628" s="55">
        <f t="shared" si="38"/>
        <v>274</v>
      </c>
      <c r="W628" s="55">
        <f t="shared" si="39"/>
        <v>208</v>
      </c>
    </row>
    <row r="629" spans="1:23" ht="17.25" customHeight="1" x14ac:dyDescent="0.25">
      <c r="A629" s="33" t="s">
        <v>3052</v>
      </c>
      <c r="B629" s="34">
        <v>44987</v>
      </c>
      <c r="C629" s="59">
        <v>44991</v>
      </c>
      <c r="D629" s="56" t="s">
        <v>719</v>
      </c>
      <c r="E629" s="35" t="s">
        <v>2137</v>
      </c>
      <c r="F629" s="35" t="s">
        <v>2138</v>
      </c>
      <c r="G629" s="40">
        <v>30662413</v>
      </c>
      <c r="H629" s="36">
        <v>45264</v>
      </c>
      <c r="I629" s="37" t="s">
        <v>228</v>
      </c>
      <c r="J629" s="38" t="s">
        <v>1342</v>
      </c>
      <c r="K629" s="39">
        <v>0</v>
      </c>
      <c r="L629" s="57"/>
      <c r="M629" s="58"/>
      <c r="N629" s="52">
        <f t="shared" si="36"/>
        <v>30662413</v>
      </c>
      <c r="O629" s="41">
        <v>0.76</v>
      </c>
      <c r="P629" s="42"/>
      <c r="Q629" s="43"/>
      <c r="R629" s="44"/>
      <c r="T629" s="53">
        <v>45199</v>
      </c>
      <c r="U629" s="54">
        <f t="shared" si="37"/>
        <v>0.76</v>
      </c>
      <c r="V629" s="55">
        <f t="shared" si="38"/>
        <v>273</v>
      </c>
      <c r="W629" s="55">
        <f t="shared" si="39"/>
        <v>208</v>
      </c>
    </row>
    <row r="630" spans="1:23" ht="17.25" customHeight="1" x14ac:dyDescent="0.25">
      <c r="A630" s="33" t="s">
        <v>3053</v>
      </c>
      <c r="B630" s="34">
        <v>44987</v>
      </c>
      <c r="C630" s="59">
        <v>44991</v>
      </c>
      <c r="D630" s="56" t="s">
        <v>718</v>
      </c>
      <c r="E630" s="35" t="s">
        <v>183</v>
      </c>
      <c r="F630" s="35" t="s">
        <v>2139</v>
      </c>
      <c r="G630" s="40">
        <v>76755600</v>
      </c>
      <c r="H630" s="36">
        <v>45265</v>
      </c>
      <c r="I630" s="37" t="s">
        <v>228</v>
      </c>
      <c r="J630" s="38" t="s">
        <v>1343</v>
      </c>
      <c r="K630" s="39">
        <v>0</v>
      </c>
      <c r="L630" s="57"/>
      <c r="M630" s="58"/>
      <c r="N630" s="52">
        <f t="shared" si="36"/>
        <v>76755600</v>
      </c>
      <c r="O630" s="41">
        <v>0.76</v>
      </c>
      <c r="P630" s="42"/>
      <c r="Q630" s="43"/>
      <c r="R630" s="44"/>
      <c r="T630" s="53">
        <v>45199</v>
      </c>
      <c r="U630" s="54">
        <f t="shared" si="37"/>
        <v>0.76</v>
      </c>
      <c r="V630" s="55">
        <f t="shared" si="38"/>
        <v>274</v>
      </c>
      <c r="W630" s="55">
        <f t="shared" si="39"/>
        <v>208</v>
      </c>
    </row>
    <row r="631" spans="1:23" ht="17.25" customHeight="1" x14ac:dyDescent="0.25">
      <c r="A631" s="33" t="s">
        <v>3054</v>
      </c>
      <c r="B631" s="34">
        <v>44988</v>
      </c>
      <c r="C631" s="59">
        <v>44992</v>
      </c>
      <c r="D631" s="56" t="s">
        <v>718</v>
      </c>
      <c r="E631" s="35" t="s">
        <v>602</v>
      </c>
      <c r="F631" s="35" t="s">
        <v>2140</v>
      </c>
      <c r="G631" s="40">
        <v>54000000</v>
      </c>
      <c r="H631" s="36">
        <v>45266</v>
      </c>
      <c r="I631" s="37" t="s">
        <v>228</v>
      </c>
      <c r="J631" s="38" t="s">
        <v>1344</v>
      </c>
      <c r="K631" s="39">
        <v>1</v>
      </c>
      <c r="L631" s="57">
        <v>27000000</v>
      </c>
      <c r="M631" s="58"/>
      <c r="N631" s="52">
        <f t="shared" si="36"/>
        <v>81000000</v>
      </c>
      <c r="O631" s="41">
        <v>0.76</v>
      </c>
      <c r="P631" s="42"/>
      <c r="Q631" s="43"/>
      <c r="R631" s="44"/>
      <c r="T631" s="53">
        <v>45199</v>
      </c>
      <c r="U631" s="54">
        <f t="shared" si="37"/>
        <v>0.76</v>
      </c>
      <c r="V631" s="55">
        <f t="shared" si="38"/>
        <v>274</v>
      </c>
      <c r="W631" s="55">
        <f t="shared" si="39"/>
        <v>207</v>
      </c>
    </row>
    <row r="632" spans="1:23" ht="17.25" customHeight="1" x14ac:dyDescent="0.25">
      <c r="A632" s="33" t="s">
        <v>3055</v>
      </c>
      <c r="B632" s="34">
        <v>44987</v>
      </c>
      <c r="C632" s="59">
        <v>44991</v>
      </c>
      <c r="D632" s="56" t="s">
        <v>718</v>
      </c>
      <c r="E632" s="35" t="s">
        <v>2141</v>
      </c>
      <c r="F632" s="35" t="s">
        <v>2142</v>
      </c>
      <c r="G632" s="40">
        <v>80625627</v>
      </c>
      <c r="H632" s="36">
        <v>45265</v>
      </c>
      <c r="I632" s="37" t="s">
        <v>228</v>
      </c>
      <c r="J632" s="38" t="s">
        <v>1345</v>
      </c>
      <c r="K632" s="39">
        <v>0</v>
      </c>
      <c r="L632" s="57"/>
      <c r="M632" s="58"/>
      <c r="N632" s="52">
        <f t="shared" si="36"/>
        <v>80625627</v>
      </c>
      <c r="O632" s="41">
        <v>0.76</v>
      </c>
      <c r="P632" s="42"/>
      <c r="Q632" s="43"/>
      <c r="R632" s="44"/>
      <c r="T632" s="53">
        <v>45199</v>
      </c>
      <c r="U632" s="54">
        <f t="shared" si="37"/>
        <v>0.76</v>
      </c>
      <c r="V632" s="55">
        <f t="shared" si="38"/>
        <v>274</v>
      </c>
      <c r="W632" s="55">
        <f t="shared" si="39"/>
        <v>208</v>
      </c>
    </row>
    <row r="633" spans="1:23" ht="17.25" customHeight="1" x14ac:dyDescent="0.25">
      <c r="A633" s="33" t="s">
        <v>3056</v>
      </c>
      <c r="B633" s="34">
        <v>44987</v>
      </c>
      <c r="C633" s="59">
        <v>44991</v>
      </c>
      <c r="D633" s="56" t="s">
        <v>718</v>
      </c>
      <c r="E633" s="35" t="s">
        <v>586</v>
      </c>
      <c r="F633" s="35" t="s">
        <v>2143</v>
      </c>
      <c r="G633" s="40">
        <v>95944500</v>
      </c>
      <c r="H633" s="36">
        <v>45265</v>
      </c>
      <c r="I633" s="37" t="s">
        <v>228</v>
      </c>
      <c r="J633" s="38" t="s">
        <v>1346</v>
      </c>
      <c r="K633" s="39">
        <v>0</v>
      </c>
      <c r="L633" s="57"/>
      <c r="M633" s="58"/>
      <c r="N633" s="52">
        <f t="shared" si="36"/>
        <v>95944500</v>
      </c>
      <c r="O633" s="41">
        <v>0.76</v>
      </c>
      <c r="P633" s="42"/>
      <c r="Q633" s="43"/>
      <c r="R633" s="44"/>
      <c r="T633" s="53">
        <v>45199</v>
      </c>
      <c r="U633" s="54">
        <f t="shared" si="37"/>
        <v>0.76</v>
      </c>
      <c r="V633" s="55">
        <f t="shared" si="38"/>
        <v>274</v>
      </c>
      <c r="W633" s="55">
        <f t="shared" si="39"/>
        <v>208</v>
      </c>
    </row>
    <row r="634" spans="1:23" ht="17.25" customHeight="1" x14ac:dyDescent="0.25">
      <c r="A634" s="33" t="s">
        <v>3057</v>
      </c>
      <c r="B634" s="34">
        <v>44987</v>
      </c>
      <c r="C634" s="59">
        <v>44991</v>
      </c>
      <c r="D634" s="56" t="s">
        <v>718</v>
      </c>
      <c r="E634" s="35" t="s">
        <v>637</v>
      </c>
      <c r="F634" s="35" t="s">
        <v>2144</v>
      </c>
      <c r="G634" s="40">
        <v>95944500</v>
      </c>
      <c r="H634" s="36">
        <v>45265</v>
      </c>
      <c r="I634" s="37" t="s">
        <v>228</v>
      </c>
      <c r="J634" s="38" t="s">
        <v>1347</v>
      </c>
      <c r="K634" s="39">
        <v>0</v>
      </c>
      <c r="L634" s="57"/>
      <c r="M634" s="58"/>
      <c r="N634" s="52">
        <f t="shared" si="36"/>
        <v>95944500</v>
      </c>
      <c r="O634" s="41">
        <v>0.76</v>
      </c>
      <c r="P634" s="42"/>
      <c r="Q634" s="43"/>
      <c r="R634" s="44"/>
      <c r="T634" s="53">
        <v>45199</v>
      </c>
      <c r="U634" s="54">
        <f t="shared" si="37"/>
        <v>0.76</v>
      </c>
      <c r="V634" s="55">
        <f t="shared" si="38"/>
        <v>274</v>
      </c>
      <c r="W634" s="55">
        <f t="shared" si="39"/>
        <v>208</v>
      </c>
    </row>
    <row r="635" spans="1:23" ht="17.25" customHeight="1" x14ac:dyDescent="0.25">
      <c r="A635" s="33" t="s">
        <v>3058</v>
      </c>
      <c r="B635" s="34">
        <v>44988</v>
      </c>
      <c r="C635" s="59">
        <v>44992</v>
      </c>
      <c r="D635" s="56" t="s">
        <v>718</v>
      </c>
      <c r="E635" s="35" t="s">
        <v>2145</v>
      </c>
      <c r="F635" s="35" t="s">
        <v>2146</v>
      </c>
      <c r="G635" s="40">
        <v>67500000</v>
      </c>
      <c r="H635" s="36">
        <v>45266</v>
      </c>
      <c r="I635" s="37" t="s">
        <v>228</v>
      </c>
      <c r="J635" s="38" t="s">
        <v>1348</v>
      </c>
      <c r="K635" s="39">
        <v>0</v>
      </c>
      <c r="L635" s="57"/>
      <c r="M635" s="58"/>
      <c r="N635" s="52">
        <f t="shared" si="36"/>
        <v>67500000</v>
      </c>
      <c r="O635" s="41">
        <v>0.76</v>
      </c>
      <c r="P635" s="42"/>
      <c r="Q635" s="43"/>
      <c r="R635" s="44"/>
      <c r="T635" s="53">
        <v>45199</v>
      </c>
      <c r="U635" s="54">
        <f t="shared" si="37"/>
        <v>0.76</v>
      </c>
      <c r="V635" s="55">
        <f t="shared" si="38"/>
        <v>274</v>
      </c>
      <c r="W635" s="55">
        <f t="shared" si="39"/>
        <v>207</v>
      </c>
    </row>
    <row r="636" spans="1:23" ht="17.25" customHeight="1" x14ac:dyDescent="0.25">
      <c r="A636" s="33" t="s">
        <v>3059</v>
      </c>
      <c r="B636" s="34">
        <v>44988</v>
      </c>
      <c r="C636" s="59">
        <v>44993</v>
      </c>
      <c r="D636" s="56" t="s">
        <v>718</v>
      </c>
      <c r="E636" s="35" t="s">
        <v>132</v>
      </c>
      <c r="F636" s="35" t="s">
        <v>2147</v>
      </c>
      <c r="G636" s="40">
        <v>69525000</v>
      </c>
      <c r="H636" s="36">
        <v>45267</v>
      </c>
      <c r="I636" s="37" t="s">
        <v>228</v>
      </c>
      <c r="J636" s="38" t="s">
        <v>1349</v>
      </c>
      <c r="K636" s="39">
        <v>0</v>
      </c>
      <c r="L636" s="57"/>
      <c r="M636" s="58"/>
      <c r="N636" s="52">
        <f t="shared" si="36"/>
        <v>69525000</v>
      </c>
      <c r="O636" s="41">
        <v>0.75</v>
      </c>
      <c r="P636" s="42"/>
      <c r="Q636" s="43"/>
      <c r="R636" s="44"/>
      <c r="T636" s="53">
        <v>45199</v>
      </c>
      <c r="U636" s="54">
        <f t="shared" si="37"/>
        <v>0.75</v>
      </c>
      <c r="V636" s="55">
        <f t="shared" si="38"/>
        <v>274</v>
      </c>
      <c r="W636" s="55">
        <f t="shared" si="39"/>
        <v>206</v>
      </c>
    </row>
    <row r="637" spans="1:23" ht="17.25" customHeight="1" x14ac:dyDescent="0.25">
      <c r="A637" s="33" t="s">
        <v>3060</v>
      </c>
      <c r="B637" s="34">
        <v>44991</v>
      </c>
      <c r="C637" s="59">
        <v>44993</v>
      </c>
      <c r="D637" s="56" t="s">
        <v>718</v>
      </c>
      <c r="E637" s="35" t="s">
        <v>3951</v>
      </c>
      <c r="F637" s="35" t="s">
        <v>392</v>
      </c>
      <c r="G637" s="40">
        <v>41715000</v>
      </c>
      <c r="H637" s="36">
        <v>45267</v>
      </c>
      <c r="I637" s="37" t="s">
        <v>228</v>
      </c>
      <c r="J637" s="38" t="s">
        <v>1350</v>
      </c>
      <c r="K637" s="39">
        <v>0</v>
      </c>
      <c r="L637" s="57"/>
      <c r="M637" s="58"/>
      <c r="N637" s="52">
        <f t="shared" si="36"/>
        <v>41715000</v>
      </c>
      <c r="O637" s="41">
        <v>0.75</v>
      </c>
      <c r="P637" s="42"/>
      <c r="Q637" s="43"/>
      <c r="R637" s="44"/>
      <c r="T637" s="53">
        <v>45199</v>
      </c>
      <c r="U637" s="54">
        <f t="shared" si="37"/>
        <v>0.75</v>
      </c>
      <c r="V637" s="55">
        <f t="shared" si="38"/>
        <v>274</v>
      </c>
      <c r="W637" s="55">
        <f t="shared" si="39"/>
        <v>206</v>
      </c>
    </row>
    <row r="638" spans="1:23" ht="17.25" customHeight="1" x14ac:dyDescent="0.25">
      <c r="A638" s="33" t="s">
        <v>3061</v>
      </c>
      <c r="B638" s="34">
        <v>44991</v>
      </c>
      <c r="C638" s="59">
        <v>44993</v>
      </c>
      <c r="D638" s="56" t="s">
        <v>719</v>
      </c>
      <c r="E638" s="35" t="s">
        <v>2148</v>
      </c>
      <c r="F638" s="35" t="s">
        <v>109</v>
      </c>
      <c r="G638" s="40">
        <v>25887333</v>
      </c>
      <c r="H638" s="36">
        <v>45287</v>
      </c>
      <c r="I638" s="37" t="s">
        <v>228</v>
      </c>
      <c r="J638" s="38" t="s">
        <v>1351</v>
      </c>
      <c r="K638" s="39">
        <v>0</v>
      </c>
      <c r="L638" s="57"/>
      <c r="M638" s="58"/>
      <c r="N638" s="52">
        <f t="shared" si="36"/>
        <v>25887333</v>
      </c>
      <c r="O638" s="41">
        <v>0.7</v>
      </c>
      <c r="P638" s="42"/>
      <c r="Q638" s="43"/>
      <c r="R638" s="44"/>
      <c r="T638" s="53">
        <v>45199</v>
      </c>
      <c r="U638" s="54">
        <f t="shared" si="37"/>
        <v>0.7</v>
      </c>
      <c r="V638" s="55">
        <f t="shared" si="38"/>
        <v>294</v>
      </c>
      <c r="W638" s="55">
        <f t="shared" si="39"/>
        <v>206</v>
      </c>
    </row>
    <row r="639" spans="1:23" ht="17.25" customHeight="1" x14ac:dyDescent="0.25">
      <c r="A639" s="33" t="s">
        <v>3062</v>
      </c>
      <c r="B639" s="34">
        <v>44992</v>
      </c>
      <c r="C639" s="59">
        <v>44998</v>
      </c>
      <c r="D639" s="56" t="s">
        <v>718</v>
      </c>
      <c r="E639" s="35" t="s">
        <v>2149</v>
      </c>
      <c r="F639" s="35" t="s">
        <v>113</v>
      </c>
      <c r="G639" s="40">
        <v>55259500</v>
      </c>
      <c r="H639" s="36">
        <v>45293</v>
      </c>
      <c r="I639" s="37" t="s">
        <v>228</v>
      </c>
      <c r="J639" s="38" t="s">
        <v>1352</v>
      </c>
      <c r="K639" s="39">
        <v>0</v>
      </c>
      <c r="L639" s="57"/>
      <c r="M639" s="58"/>
      <c r="N639" s="52">
        <f t="shared" si="36"/>
        <v>55259500</v>
      </c>
      <c r="O639" s="41">
        <v>0.68</v>
      </c>
      <c r="P639" s="42"/>
      <c r="Q639" s="43"/>
      <c r="R639" s="44"/>
      <c r="T639" s="53">
        <v>45199</v>
      </c>
      <c r="U639" s="54">
        <f t="shared" si="37"/>
        <v>0.68</v>
      </c>
      <c r="V639" s="55">
        <f t="shared" si="38"/>
        <v>295</v>
      </c>
      <c r="W639" s="55">
        <f t="shared" si="39"/>
        <v>201</v>
      </c>
    </row>
    <row r="640" spans="1:23" ht="17.25" customHeight="1" x14ac:dyDescent="0.25">
      <c r="A640" s="33" t="s">
        <v>3063</v>
      </c>
      <c r="B640" s="34">
        <v>44991</v>
      </c>
      <c r="C640" s="59">
        <v>44993</v>
      </c>
      <c r="D640" s="56" t="s">
        <v>718</v>
      </c>
      <c r="E640" s="35" t="s">
        <v>511</v>
      </c>
      <c r="F640" s="35" t="s">
        <v>2150</v>
      </c>
      <c r="G640" s="40">
        <v>83300000</v>
      </c>
      <c r="H640" s="36">
        <v>45292</v>
      </c>
      <c r="I640" s="37" t="s">
        <v>228</v>
      </c>
      <c r="J640" s="38" t="s">
        <v>1353</v>
      </c>
      <c r="K640" s="39">
        <v>0</v>
      </c>
      <c r="L640" s="57"/>
      <c r="M640" s="58"/>
      <c r="N640" s="52">
        <f t="shared" si="36"/>
        <v>83300000</v>
      </c>
      <c r="O640" s="41">
        <v>0.69</v>
      </c>
      <c r="P640" s="42"/>
      <c r="Q640" s="43"/>
      <c r="R640" s="44"/>
      <c r="T640" s="53">
        <v>45199</v>
      </c>
      <c r="U640" s="54">
        <f t="shared" si="37"/>
        <v>0.69</v>
      </c>
      <c r="V640" s="55">
        <f t="shared" si="38"/>
        <v>299</v>
      </c>
      <c r="W640" s="55">
        <f t="shared" si="39"/>
        <v>206</v>
      </c>
    </row>
    <row r="641" spans="1:23" ht="17.25" customHeight="1" x14ac:dyDescent="0.25">
      <c r="A641" s="33" t="s">
        <v>3064</v>
      </c>
      <c r="B641" s="34">
        <v>44991</v>
      </c>
      <c r="C641" s="59">
        <v>44992</v>
      </c>
      <c r="D641" s="56" t="s">
        <v>719</v>
      </c>
      <c r="E641" s="35" t="s">
        <v>486</v>
      </c>
      <c r="F641" s="35" t="s">
        <v>2151</v>
      </c>
      <c r="G641" s="40">
        <v>28000000</v>
      </c>
      <c r="H641" s="36">
        <v>45236</v>
      </c>
      <c r="I641" s="37" t="s">
        <v>228</v>
      </c>
      <c r="J641" s="38" t="s">
        <v>1354</v>
      </c>
      <c r="K641" s="39">
        <v>0</v>
      </c>
      <c r="L641" s="57"/>
      <c r="M641" s="58"/>
      <c r="N641" s="52">
        <f t="shared" si="36"/>
        <v>28000000</v>
      </c>
      <c r="O641" s="41">
        <v>0.85</v>
      </c>
      <c r="P641" s="42"/>
      <c r="Q641" s="43"/>
      <c r="R641" s="44"/>
      <c r="T641" s="53">
        <v>45199</v>
      </c>
      <c r="U641" s="54">
        <f t="shared" si="37"/>
        <v>0.85</v>
      </c>
      <c r="V641" s="55">
        <f t="shared" si="38"/>
        <v>244</v>
      </c>
      <c r="W641" s="55">
        <f t="shared" si="39"/>
        <v>207</v>
      </c>
    </row>
    <row r="642" spans="1:23" ht="17.25" customHeight="1" x14ac:dyDescent="0.25">
      <c r="A642" s="33" t="s">
        <v>3065</v>
      </c>
      <c r="B642" s="34">
        <v>44991</v>
      </c>
      <c r="C642" s="59">
        <v>44993</v>
      </c>
      <c r="D642" s="56" t="s">
        <v>718</v>
      </c>
      <c r="E642" s="35" t="s">
        <v>2152</v>
      </c>
      <c r="F642" s="35" t="s">
        <v>2153</v>
      </c>
      <c r="G642" s="40">
        <v>41200000</v>
      </c>
      <c r="H642" s="36">
        <v>45237</v>
      </c>
      <c r="I642" s="37" t="s">
        <v>228</v>
      </c>
      <c r="J642" s="38" t="s">
        <v>1355</v>
      </c>
      <c r="K642" s="39">
        <v>0</v>
      </c>
      <c r="L642" s="57"/>
      <c r="M642" s="58"/>
      <c r="N642" s="52">
        <f t="shared" si="36"/>
        <v>41200000</v>
      </c>
      <c r="O642" s="41">
        <v>0.84</v>
      </c>
      <c r="P642" s="42"/>
      <c r="Q642" s="43"/>
      <c r="R642" s="44"/>
      <c r="T642" s="53">
        <v>45199</v>
      </c>
      <c r="U642" s="54">
        <f t="shared" si="37"/>
        <v>0.84</v>
      </c>
      <c r="V642" s="55">
        <f t="shared" si="38"/>
        <v>244</v>
      </c>
      <c r="W642" s="55">
        <f t="shared" si="39"/>
        <v>206</v>
      </c>
    </row>
    <row r="643" spans="1:23" ht="17.25" customHeight="1" x14ac:dyDescent="0.25">
      <c r="A643" s="33" t="s">
        <v>3066</v>
      </c>
      <c r="B643" s="34">
        <v>44991</v>
      </c>
      <c r="C643" s="59">
        <v>44995</v>
      </c>
      <c r="D643" s="56" t="s">
        <v>718</v>
      </c>
      <c r="E643" s="35" t="s">
        <v>627</v>
      </c>
      <c r="F643" s="35" t="s">
        <v>2154</v>
      </c>
      <c r="G643" s="40">
        <v>72000000</v>
      </c>
      <c r="H643" s="36">
        <v>45269</v>
      </c>
      <c r="I643" s="37" t="s">
        <v>228</v>
      </c>
      <c r="J643" s="38" t="s">
        <v>1356</v>
      </c>
      <c r="K643" s="39">
        <v>0</v>
      </c>
      <c r="L643" s="57"/>
      <c r="M643" s="58"/>
      <c r="N643" s="52">
        <f t="shared" si="36"/>
        <v>72000000</v>
      </c>
      <c r="O643" s="41">
        <v>0.74</v>
      </c>
      <c r="P643" s="42"/>
      <c r="Q643" s="43"/>
      <c r="R643" s="44"/>
      <c r="T643" s="53">
        <v>45199</v>
      </c>
      <c r="U643" s="54">
        <f t="shared" si="37"/>
        <v>0.74</v>
      </c>
      <c r="V643" s="55">
        <f t="shared" si="38"/>
        <v>274</v>
      </c>
      <c r="W643" s="55">
        <f t="shared" si="39"/>
        <v>204</v>
      </c>
    </row>
    <row r="644" spans="1:23" ht="17.25" customHeight="1" x14ac:dyDescent="0.25">
      <c r="A644" s="33" t="s">
        <v>3067</v>
      </c>
      <c r="B644" s="34">
        <v>44992</v>
      </c>
      <c r="C644" s="59">
        <v>45001</v>
      </c>
      <c r="D644" s="56" t="s">
        <v>718</v>
      </c>
      <c r="E644" s="35" t="s">
        <v>2155</v>
      </c>
      <c r="F644" s="35" t="s">
        <v>706</v>
      </c>
      <c r="G644" s="40">
        <v>47277000</v>
      </c>
      <c r="H644" s="36">
        <v>45275</v>
      </c>
      <c r="I644" s="37" t="s">
        <v>228</v>
      </c>
      <c r="J644" s="38" t="s">
        <v>1357</v>
      </c>
      <c r="K644" s="39">
        <v>0</v>
      </c>
      <c r="L644" s="57"/>
      <c r="M644" s="58"/>
      <c r="N644" s="52">
        <f t="shared" si="36"/>
        <v>47277000</v>
      </c>
      <c r="O644" s="41">
        <v>0.72</v>
      </c>
      <c r="P644" s="42"/>
      <c r="Q644" s="43"/>
      <c r="R644" s="44"/>
      <c r="T644" s="53">
        <v>45199</v>
      </c>
      <c r="U644" s="54">
        <f t="shared" si="37"/>
        <v>0.72</v>
      </c>
      <c r="V644" s="55">
        <f t="shared" si="38"/>
        <v>274</v>
      </c>
      <c r="W644" s="55">
        <f t="shared" si="39"/>
        <v>198</v>
      </c>
    </row>
    <row r="645" spans="1:23" ht="17.25" customHeight="1" x14ac:dyDescent="0.25">
      <c r="A645" s="33" t="s">
        <v>3068</v>
      </c>
      <c r="B645" s="34">
        <v>44993</v>
      </c>
      <c r="C645" s="59">
        <v>44995</v>
      </c>
      <c r="D645" s="56" t="s">
        <v>719</v>
      </c>
      <c r="E645" s="35" t="s">
        <v>489</v>
      </c>
      <c r="F645" s="35" t="s">
        <v>219</v>
      </c>
      <c r="G645" s="40">
        <v>29483333</v>
      </c>
      <c r="H645" s="36">
        <v>45289</v>
      </c>
      <c r="I645" s="37" t="s">
        <v>228</v>
      </c>
      <c r="J645" s="38" t="s">
        <v>1358</v>
      </c>
      <c r="K645" s="39">
        <v>0</v>
      </c>
      <c r="L645" s="57"/>
      <c r="M645" s="58"/>
      <c r="N645" s="52">
        <f t="shared" si="36"/>
        <v>29483333</v>
      </c>
      <c r="O645" s="41">
        <v>0.69</v>
      </c>
      <c r="P645" s="42"/>
      <c r="Q645" s="43"/>
      <c r="R645" s="44"/>
      <c r="T645" s="53">
        <v>45199</v>
      </c>
      <c r="U645" s="54">
        <f t="shared" si="37"/>
        <v>0.69</v>
      </c>
      <c r="V645" s="55">
        <f t="shared" si="38"/>
        <v>294</v>
      </c>
      <c r="W645" s="55">
        <f t="shared" si="39"/>
        <v>204</v>
      </c>
    </row>
    <row r="646" spans="1:23" ht="17.25" customHeight="1" x14ac:dyDescent="0.25">
      <c r="A646" s="33" t="s">
        <v>3069</v>
      </c>
      <c r="B646" s="34">
        <v>44992</v>
      </c>
      <c r="C646" s="59">
        <v>44995</v>
      </c>
      <c r="D646" s="56" t="s">
        <v>718</v>
      </c>
      <c r="E646" s="35" t="s">
        <v>693</v>
      </c>
      <c r="F646" s="35" t="s">
        <v>707</v>
      </c>
      <c r="G646" s="40">
        <v>51200000</v>
      </c>
      <c r="H646" s="36">
        <v>45239</v>
      </c>
      <c r="I646" s="37" t="s">
        <v>228</v>
      </c>
      <c r="J646" s="38" t="s">
        <v>1359</v>
      </c>
      <c r="K646" s="39">
        <v>0</v>
      </c>
      <c r="L646" s="57"/>
      <c r="M646" s="58"/>
      <c r="N646" s="52">
        <f t="shared" si="36"/>
        <v>51200000</v>
      </c>
      <c r="O646" s="41">
        <v>0.84</v>
      </c>
      <c r="P646" s="42"/>
      <c r="Q646" s="43"/>
      <c r="R646" s="44"/>
      <c r="T646" s="53">
        <v>45199</v>
      </c>
      <c r="U646" s="54">
        <f t="shared" si="37"/>
        <v>0.84</v>
      </c>
      <c r="V646" s="55">
        <f t="shared" si="38"/>
        <v>244</v>
      </c>
      <c r="W646" s="55">
        <f t="shared" si="39"/>
        <v>204</v>
      </c>
    </row>
    <row r="647" spans="1:23" ht="17.25" customHeight="1" x14ac:dyDescent="0.25">
      <c r="A647" s="33" t="s">
        <v>3070</v>
      </c>
      <c r="B647" s="34">
        <v>44992</v>
      </c>
      <c r="C647" s="59">
        <v>44993</v>
      </c>
      <c r="D647" s="56" t="s">
        <v>718</v>
      </c>
      <c r="E647" s="35" t="s">
        <v>441</v>
      </c>
      <c r="F647" s="35" t="s">
        <v>2156</v>
      </c>
      <c r="G647" s="40">
        <v>54400000</v>
      </c>
      <c r="H647" s="36">
        <v>45237</v>
      </c>
      <c r="I647" s="37" t="s">
        <v>228</v>
      </c>
      <c r="J647" s="38" t="s">
        <v>1360</v>
      </c>
      <c r="K647" s="39">
        <v>0</v>
      </c>
      <c r="L647" s="57"/>
      <c r="M647" s="58"/>
      <c r="N647" s="52">
        <f t="shared" si="36"/>
        <v>54400000</v>
      </c>
      <c r="O647" s="41">
        <v>0.84</v>
      </c>
      <c r="P647" s="42"/>
      <c r="Q647" s="43"/>
      <c r="R647" s="44"/>
      <c r="T647" s="53">
        <v>45199</v>
      </c>
      <c r="U647" s="54">
        <f t="shared" si="37"/>
        <v>0.84</v>
      </c>
      <c r="V647" s="55">
        <f t="shared" si="38"/>
        <v>244</v>
      </c>
      <c r="W647" s="55">
        <f t="shared" si="39"/>
        <v>206</v>
      </c>
    </row>
    <row r="648" spans="1:23" ht="17.25" customHeight="1" x14ac:dyDescent="0.25">
      <c r="A648" s="33" t="s">
        <v>3071</v>
      </c>
      <c r="B648" s="34">
        <v>44994</v>
      </c>
      <c r="C648" s="59">
        <v>45001</v>
      </c>
      <c r="D648" s="56" t="s">
        <v>719</v>
      </c>
      <c r="E648" s="35" t="s">
        <v>2157</v>
      </c>
      <c r="F648" s="35" t="s">
        <v>211</v>
      </c>
      <c r="G648" s="40">
        <v>29483333</v>
      </c>
      <c r="H648" s="36">
        <v>45296</v>
      </c>
      <c r="I648" s="37" t="s">
        <v>228</v>
      </c>
      <c r="J648" s="38" t="s">
        <v>1361</v>
      </c>
      <c r="K648" s="39">
        <v>0</v>
      </c>
      <c r="L648" s="57"/>
      <c r="M648" s="58"/>
      <c r="N648" s="52">
        <f t="shared" si="36"/>
        <v>29483333</v>
      </c>
      <c r="O648" s="41">
        <v>0.67</v>
      </c>
      <c r="P648" s="42"/>
      <c r="Q648" s="43"/>
      <c r="R648" s="44"/>
      <c r="T648" s="53">
        <v>45199</v>
      </c>
      <c r="U648" s="54">
        <f t="shared" si="37"/>
        <v>0.67</v>
      </c>
      <c r="V648" s="55">
        <f t="shared" si="38"/>
        <v>295</v>
      </c>
      <c r="W648" s="55">
        <f t="shared" si="39"/>
        <v>198</v>
      </c>
    </row>
    <row r="649" spans="1:23" ht="17.25" customHeight="1" x14ac:dyDescent="0.25">
      <c r="A649" s="33" t="s">
        <v>3072</v>
      </c>
      <c r="B649" s="34">
        <v>44993</v>
      </c>
      <c r="C649" s="59">
        <v>44995</v>
      </c>
      <c r="D649" s="56" t="s">
        <v>718</v>
      </c>
      <c r="E649" s="35" t="s">
        <v>533</v>
      </c>
      <c r="F649" s="35" t="s">
        <v>39</v>
      </c>
      <c r="G649" s="40">
        <v>45732000</v>
      </c>
      <c r="H649" s="36">
        <v>45239</v>
      </c>
      <c r="I649" s="37" t="s">
        <v>228</v>
      </c>
      <c r="J649" s="38" t="s">
        <v>1362</v>
      </c>
      <c r="K649" s="39">
        <v>0</v>
      </c>
      <c r="L649" s="57"/>
      <c r="M649" s="58"/>
      <c r="N649" s="52">
        <f t="shared" si="36"/>
        <v>45732000</v>
      </c>
      <c r="O649" s="41">
        <v>0.84</v>
      </c>
      <c r="P649" s="42"/>
      <c r="Q649" s="43"/>
      <c r="R649" s="44"/>
      <c r="T649" s="53">
        <v>45199</v>
      </c>
      <c r="U649" s="54">
        <f t="shared" si="37"/>
        <v>0.84</v>
      </c>
      <c r="V649" s="55">
        <f t="shared" si="38"/>
        <v>244</v>
      </c>
      <c r="W649" s="55">
        <f t="shared" si="39"/>
        <v>204</v>
      </c>
    </row>
    <row r="650" spans="1:23" ht="17.25" customHeight="1" x14ac:dyDescent="0.25">
      <c r="A650" s="33" t="s">
        <v>3073</v>
      </c>
      <c r="B650" s="34">
        <v>44993</v>
      </c>
      <c r="C650" s="59">
        <v>45001</v>
      </c>
      <c r="D650" s="56" t="s">
        <v>718</v>
      </c>
      <c r="E650" s="35" t="s">
        <v>2158</v>
      </c>
      <c r="F650" s="35" t="s">
        <v>2159</v>
      </c>
      <c r="G650" s="40">
        <v>95944500</v>
      </c>
      <c r="H650" s="36">
        <v>45275</v>
      </c>
      <c r="I650" s="37" t="s">
        <v>228</v>
      </c>
      <c r="J650" s="38" t="s">
        <v>1363</v>
      </c>
      <c r="K650" s="39">
        <v>0</v>
      </c>
      <c r="L650" s="57"/>
      <c r="M650" s="58"/>
      <c r="N650" s="52">
        <f t="shared" si="36"/>
        <v>95944500</v>
      </c>
      <c r="O650" s="41">
        <v>0.72</v>
      </c>
      <c r="P650" s="42"/>
      <c r="Q650" s="43"/>
      <c r="R650" s="44"/>
      <c r="T650" s="53">
        <v>45199</v>
      </c>
      <c r="U650" s="54">
        <f t="shared" si="37"/>
        <v>0.72</v>
      </c>
      <c r="V650" s="55">
        <f t="shared" si="38"/>
        <v>274</v>
      </c>
      <c r="W650" s="55">
        <f t="shared" si="39"/>
        <v>198</v>
      </c>
    </row>
    <row r="651" spans="1:23" ht="17.25" customHeight="1" x14ac:dyDescent="0.25">
      <c r="A651" s="33" t="s">
        <v>3074</v>
      </c>
      <c r="B651" s="34">
        <v>44992</v>
      </c>
      <c r="C651" s="59">
        <v>44998</v>
      </c>
      <c r="D651" s="56" t="s">
        <v>718</v>
      </c>
      <c r="E651" s="35" t="s">
        <v>3952</v>
      </c>
      <c r="F651" s="35" t="s">
        <v>39</v>
      </c>
      <c r="G651" s="40">
        <v>55259500</v>
      </c>
      <c r="H651" s="36">
        <v>45293</v>
      </c>
      <c r="I651" s="37" t="s">
        <v>228</v>
      </c>
      <c r="J651" s="38" t="s">
        <v>1364</v>
      </c>
      <c r="K651" s="39">
        <v>0</v>
      </c>
      <c r="L651" s="57"/>
      <c r="M651" s="58"/>
      <c r="N651" s="52">
        <f t="shared" si="36"/>
        <v>55259500</v>
      </c>
      <c r="O651" s="41">
        <v>0.68</v>
      </c>
      <c r="P651" s="42"/>
      <c r="Q651" s="43"/>
      <c r="R651" s="44"/>
      <c r="T651" s="53">
        <v>45199</v>
      </c>
      <c r="U651" s="54">
        <f t="shared" si="37"/>
        <v>0.68</v>
      </c>
      <c r="V651" s="55">
        <f t="shared" si="38"/>
        <v>295</v>
      </c>
      <c r="W651" s="55">
        <f t="shared" si="39"/>
        <v>201</v>
      </c>
    </row>
    <row r="652" spans="1:23" ht="17.25" customHeight="1" x14ac:dyDescent="0.25">
      <c r="A652" s="33" t="s">
        <v>3075</v>
      </c>
      <c r="B652" s="34">
        <v>44992</v>
      </c>
      <c r="C652" s="59">
        <v>44995</v>
      </c>
      <c r="D652" s="56" t="s">
        <v>718</v>
      </c>
      <c r="E652" s="35" t="s">
        <v>2160</v>
      </c>
      <c r="F652" s="35" t="s">
        <v>1659</v>
      </c>
      <c r="G652" s="40">
        <v>59740000</v>
      </c>
      <c r="H652" s="36">
        <v>45289</v>
      </c>
      <c r="I652" s="37" t="s">
        <v>228</v>
      </c>
      <c r="J652" s="38" t="s">
        <v>1365</v>
      </c>
      <c r="K652" s="39">
        <v>0</v>
      </c>
      <c r="L652" s="57"/>
      <c r="M652" s="58"/>
      <c r="N652" s="52">
        <f t="shared" ref="N652:N715" si="40">+G652+L652-M652</f>
        <v>59740000</v>
      </c>
      <c r="O652" s="41">
        <v>0.69</v>
      </c>
      <c r="P652" s="42"/>
      <c r="Q652" s="43"/>
      <c r="R652" s="44"/>
      <c r="T652" s="53">
        <v>45199</v>
      </c>
      <c r="U652" s="54">
        <f t="shared" si="37"/>
        <v>0.69</v>
      </c>
      <c r="V652" s="55">
        <f t="shared" si="38"/>
        <v>294</v>
      </c>
      <c r="W652" s="55">
        <f t="shared" si="39"/>
        <v>204</v>
      </c>
    </row>
    <row r="653" spans="1:23" ht="17.25" customHeight="1" x14ac:dyDescent="0.25">
      <c r="A653" s="33" t="s">
        <v>3076</v>
      </c>
      <c r="B653" s="34">
        <v>44992</v>
      </c>
      <c r="C653" s="59">
        <v>44993</v>
      </c>
      <c r="D653" s="56" t="s">
        <v>718</v>
      </c>
      <c r="E653" s="35" t="s">
        <v>439</v>
      </c>
      <c r="F653" s="35" t="s">
        <v>2161</v>
      </c>
      <c r="G653" s="40">
        <v>58400000</v>
      </c>
      <c r="H653" s="36">
        <v>45237</v>
      </c>
      <c r="I653" s="37" t="s">
        <v>228</v>
      </c>
      <c r="J653" s="38" t="s">
        <v>1366</v>
      </c>
      <c r="K653" s="39">
        <v>0</v>
      </c>
      <c r="L653" s="57"/>
      <c r="M653" s="58"/>
      <c r="N653" s="52">
        <f t="shared" si="40"/>
        <v>58400000</v>
      </c>
      <c r="O653" s="41">
        <v>0.84</v>
      </c>
      <c r="P653" s="42"/>
      <c r="Q653" s="43"/>
      <c r="R653" s="44"/>
      <c r="T653" s="53">
        <v>45199</v>
      </c>
      <c r="U653" s="54">
        <f t="shared" ref="U653:U716" si="41">ROUND(W653/V653,2)</f>
        <v>0.84</v>
      </c>
      <c r="V653" s="55">
        <f t="shared" ref="V653:V716" si="42">+H653-C653</f>
        <v>244</v>
      </c>
      <c r="W653" s="55">
        <f t="shared" ref="W653:W716" si="43">+T653-C653</f>
        <v>206</v>
      </c>
    </row>
    <row r="654" spans="1:23" ht="17.25" customHeight="1" x14ac:dyDescent="0.25">
      <c r="A654" s="33" t="s">
        <v>3077</v>
      </c>
      <c r="B654" s="34">
        <v>44992</v>
      </c>
      <c r="C654" s="59">
        <v>44994</v>
      </c>
      <c r="D654" s="56" t="s">
        <v>719</v>
      </c>
      <c r="E654" s="35" t="s">
        <v>2162</v>
      </c>
      <c r="F654" s="35" t="s">
        <v>372</v>
      </c>
      <c r="G654" s="40">
        <v>30591000</v>
      </c>
      <c r="H654" s="36">
        <v>45268</v>
      </c>
      <c r="I654" s="37" t="s">
        <v>228</v>
      </c>
      <c r="J654" s="38" t="s">
        <v>1367</v>
      </c>
      <c r="K654" s="39">
        <v>0</v>
      </c>
      <c r="L654" s="57"/>
      <c r="M654" s="58"/>
      <c r="N654" s="52">
        <f t="shared" si="40"/>
        <v>30591000</v>
      </c>
      <c r="O654" s="41">
        <v>0.75</v>
      </c>
      <c r="P654" s="42"/>
      <c r="Q654" s="43"/>
      <c r="R654" s="44"/>
      <c r="T654" s="53">
        <v>45199</v>
      </c>
      <c r="U654" s="54">
        <f t="shared" si="41"/>
        <v>0.75</v>
      </c>
      <c r="V654" s="55">
        <f t="shared" si="42"/>
        <v>274</v>
      </c>
      <c r="W654" s="55">
        <f t="shared" si="43"/>
        <v>205</v>
      </c>
    </row>
    <row r="655" spans="1:23" ht="17.25" customHeight="1" x14ac:dyDescent="0.25">
      <c r="A655" s="33" t="s">
        <v>3078</v>
      </c>
      <c r="B655" s="34">
        <v>44994</v>
      </c>
      <c r="C655" s="59">
        <v>45001</v>
      </c>
      <c r="D655" s="56" t="s">
        <v>719</v>
      </c>
      <c r="E655" s="35" t="s">
        <v>660</v>
      </c>
      <c r="F655" s="35" t="s">
        <v>2163</v>
      </c>
      <c r="G655" s="40">
        <v>32800000</v>
      </c>
      <c r="H655" s="36">
        <v>45245</v>
      </c>
      <c r="I655" s="37" t="s">
        <v>228</v>
      </c>
      <c r="J655" s="38" t="s">
        <v>1368</v>
      </c>
      <c r="K655" s="39">
        <v>0</v>
      </c>
      <c r="L655" s="57"/>
      <c r="M655" s="58"/>
      <c r="N655" s="52">
        <f t="shared" si="40"/>
        <v>32800000</v>
      </c>
      <c r="O655" s="41">
        <v>0.81</v>
      </c>
      <c r="P655" s="42"/>
      <c r="Q655" s="43"/>
      <c r="R655" s="44"/>
      <c r="T655" s="53">
        <v>45199</v>
      </c>
      <c r="U655" s="54">
        <f t="shared" si="41"/>
        <v>0.81</v>
      </c>
      <c r="V655" s="55">
        <f t="shared" si="42"/>
        <v>244</v>
      </c>
      <c r="W655" s="55">
        <f t="shared" si="43"/>
        <v>198</v>
      </c>
    </row>
    <row r="656" spans="1:23" ht="17.25" customHeight="1" x14ac:dyDescent="0.25">
      <c r="A656" s="33" t="s">
        <v>3079</v>
      </c>
      <c r="B656" s="34">
        <v>44993</v>
      </c>
      <c r="C656" s="59">
        <v>44998</v>
      </c>
      <c r="D656" s="56" t="s">
        <v>718</v>
      </c>
      <c r="E656" s="35" t="s">
        <v>2164</v>
      </c>
      <c r="F656" s="35" t="s">
        <v>2165</v>
      </c>
      <c r="G656" s="40">
        <v>55620000</v>
      </c>
      <c r="H656" s="36">
        <v>45272</v>
      </c>
      <c r="I656" s="37" t="s">
        <v>228</v>
      </c>
      <c r="J656" s="38" t="s">
        <v>1369</v>
      </c>
      <c r="K656" s="39">
        <v>0</v>
      </c>
      <c r="L656" s="57"/>
      <c r="M656" s="58"/>
      <c r="N656" s="52">
        <f t="shared" si="40"/>
        <v>55620000</v>
      </c>
      <c r="O656" s="41">
        <v>0.73</v>
      </c>
      <c r="P656" s="42"/>
      <c r="Q656" s="43"/>
      <c r="R656" s="44"/>
      <c r="T656" s="53">
        <v>45199</v>
      </c>
      <c r="U656" s="54">
        <f t="shared" si="41"/>
        <v>0.73</v>
      </c>
      <c r="V656" s="55">
        <f t="shared" si="42"/>
        <v>274</v>
      </c>
      <c r="W656" s="55">
        <f t="shared" si="43"/>
        <v>201</v>
      </c>
    </row>
    <row r="657" spans="1:23" ht="17.25" customHeight="1" x14ac:dyDescent="0.25">
      <c r="A657" s="33" t="s">
        <v>3080</v>
      </c>
      <c r="B657" s="34">
        <v>44993</v>
      </c>
      <c r="C657" s="59">
        <v>44994</v>
      </c>
      <c r="D657" s="56" t="s">
        <v>718</v>
      </c>
      <c r="E657" s="35" t="s">
        <v>242</v>
      </c>
      <c r="F657" s="35" t="s">
        <v>2166</v>
      </c>
      <c r="G657" s="40">
        <v>67568000</v>
      </c>
      <c r="H657" s="36">
        <v>45238</v>
      </c>
      <c r="I657" s="37" t="s">
        <v>228</v>
      </c>
      <c r="J657" s="38" t="s">
        <v>1370</v>
      </c>
      <c r="K657" s="39">
        <v>0</v>
      </c>
      <c r="L657" s="57"/>
      <c r="M657" s="58"/>
      <c r="N657" s="52">
        <f t="shared" si="40"/>
        <v>67568000</v>
      </c>
      <c r="O657" s="41">
        <v>0.84</v>
      </c>
      <c r="P657" s="42"/>
      <c r="Q657" s="43"/>
      <c r="R657" s="44"/>
      <c r="T657" s="53">
        <v>45199</v>
      </c>
      <c r="U657" s="54">
        <f t="shared" si="41"/>
        <v>0.84</v>
      </c>
      <c r="V657" s="55">
        <f t="shared" si="42"/>
        <v>244</v>
      </c>
      <c r="W657" s="55">
        <f t="shared" si="43"/>
        <v>205</v>
      </c>
    </row>
    <row r="658" spans="1:23" ht="17.25" customHeight="1" x14ac:dyDescent="0.25">
      <c r="A658" s="33" t="s">
        <v>3081</v>
      </c>
      <c r="B658" s="34">
        <v>44993</v>
      </c>
      <c r="C658" s="59">
        <v>44994</v>
      </c>
      <c r="D658" s="56" t="s">
        <v>718</v>
      </c>
      <c r="E658" s="35" t="s">
        <v>708</v>
      </c>
      <c r="F658" s="35" t="s">
        <v>2167</v>
      </c>
      <c r="G658" s="40">
        <v>60000000</v>
      </c>
      <c r="H658" s="36">
        <v>45238</v>
      </c>
      <c r="I658" s="37" t="s">
        <v>228</v>
      </c>
      <c r="J658" s="38" t="s">
        <v>1371</v>
      </c>
      <c r="K658" s="39">
        <v>0</v>
      </c>
      <c r="L658" s="57"/>
      <c r="M658" s="58"/>
      <c r="N658" s="52">
        <f t="shared" si="40"/>
        <v>60000000</v>
      </c>
      <c r="O658" s="41">
        <v>0.84</v>
      </c>
      <c r="P658" s="42"/>
      <c r="Q658" s="43"/>
      <c r="R658" s="44"/>
      <c r="T658" s="53">
        <v>45199</v>
      </c>
      <c r="U658" s="54">
        <f t="shared" si="41"/>
        <v>0.84</v>
      </c>
      <c r="V658" s="55">
        <f t="shared" si="42"/>
        <v>244</v>
      </c>
      <c r="W658" s="55">
        <f t="shared" si="43"/>
        <v>205</v>
      </c>
    </row>
    <row r="659" spans="1:23" ht="17.25" customHeight="1" x14ac:dyDescent="0.25">
      <c r="A659" s="33" t="s">
        <v>3082</v>
      </c>
      <c r="B659" s="34">
        <v>44998</v>
      </c>
      <c r="C659" s="59">
        <v>45006</v>
      </c>
      <c r="D659" s="56" t="s">
        <v>718</v>
      </c>
      <c r="E659" s="35" t="s">
        <v>71</v>
      </c>
      <c r="F659" s="35" t="s">
        <v>2168</v>
      </c>
      <c r="G659" s="40">
        <v>47700000</v>
      </c>
      <c r="H659" s="36">
        <v>45280</v>
      </c>
      <c r="I659" s="37" t="s">
        <v>228</v>
      </c>
      <c r="J659" s="38" t="s">
        <v>1372</v>
      </c>
      <c r="K659" s="39">
        <v>0</v>
      </c>
      <c r="L659" s="57"/>
      <c r="M659" s="58"/>
      <c r="N659" s="52">
        <f t="shared" si="40"/>
        <v>47700000</v>
      </c>
      <c r="O659" s="41">
        <v>0.7</v>
      </c>
      <c r="P659" s="42"/>
      <c r="Q659" s="43"/>
      <c r="R659" s="44"/>
      <c r="T659" s="53">
        <v>45199</v>
      </c>
      <c r="U659" s="54">
        <f t="shared" si="41"/>
        <v>0.7</v>
      </c>
      <c r="V659" s="55">
        <f t="shared" si="42"/>
        <v>274</v>
      </c>
      <c r="W659" s="55">
        <f t="shared" si="43"/>
        <v>193</v>
      </c>
    </row>
    <row r="660" spans="1:23" ht="17.25" customHeight="1" x14ac:dyDescent="0.25">
      <c r="A660" s="33" t="s">
        <v>3083</v>
      </c>
      <c r="B660" s="34">
        <v>44993</v>
      </c>
      <c r="C660" s="59">
        <v>44998</v>
      </c>
      <c r="D660" s="56" t="s">
        <v>718</v>
      </c>
      <c r="E660" s="35" t="s">
        <v>74</v>
      </c>
      <c r="F660" s="35" t="s">
        <v>2169</v>
      </c>
      <c r="G660" s="40">
        <v>63000000</v>
      </c>
      <c r="H660" s="36">
        <v>45272</v>
      </c>
      <c r="I660" s="37" t="s">
        <v>228</v>
      </c>
      <c r="J660" s="38" t="s">
        <v>1373</v>
      </c>
      <c r="K660" s="39">
        <v>0</v>
      </c>
      <c r="L660" s="57"/>
      <c r="M660" s="58"/>
      <c r="N660" s="52">
        <f t="shared" si="40"/>
        <v>63000000</v>
      </c>
      <c r="O660" s="41">
        <v>0.73</v>
      </c>
      <c r="P660" s="42"/>
      <c r="Q660" s="43"/>
      <c r="R660" s="44"/>
      <c r="T660" s="53">
        <v>45199</v>
      </c>
      <c r="U660" s="54">
        <f t="shared" si="41"/>
        <v>0.73</v>
      </c>
      <c r="V660" s="55">
        <f t="shared" si="42"/>
        <v>274</v>
      </c>
      <c r="W660" s="55">
        <f t="shared" si="43"/>
        <v>201</v>
      </c>
    </row>
    <row r="661" spans="1:23" ht="17.25" customHeight="1" x14ac:dyDescent="0.25">
      <c r="A661" s="33" t="s">
        <v>3084</v>
      </c>
      <c r="B661" s="34">
        <v>44995</v>
      </c>
      <c r="C661" s="59">
        <v>44999</v>
      </c>
      <c r="D661" s="56" t="s">
        <v>718</v>
      </c>
      <c r="E661" s="35" t="s">
        <v>2170</v>
      </c>
      <c r="F661" s="35" t="s">
        <v>2171</v>
      </c>
      <c r="G661" s="40">
        <v>52346000</v>
      </c>
      <c r="H661" s="36">
        <v>45212</v>
      </c>
      <c r="I661" s="37" t="s">
        <v>228</v>
      </c>
      <c r="J661" s="38" t="s">
        <v>1374</v>
      </c>
      <c r="K661" s="39">
        <v>0</v>
      </c>
      <c r="L661" s="57"/>
      <c r="M661" s="58"/>
      <c r="N661" s="52">
        <f t="shared" si="40"/>
        <v>52346000</v>
      </c>
      <c r="O661" s="41">
        <v>0.94</v>
      </c>
      <c r="P661" s="42"/>
      <c r="Q661" s="43"/>
      <c r="R661" s="44"/>
      <c r="T661" s="53">
        <v>45199</v>
      </c>
      <c r="U661" s="54">
        <f t="shared" si="41"/>
        <v>0.94</v>
      </c>
      <c r="V661" s="55">
        <f t="shared" si="42"/>
        <v>213</v>
      </c>
      <c r="W661" s="55">
        <f t="shared" si="43"/>
        <v>200</v>
      </c>
    </row>
    <row r="662" spans="1:23" ht="17.25" customHeight="1" x14ac:dyDescent="0.25">
      <c r="A662" s="33" t="s">
        <v>3085</v>
      </c>
      <c r="B662" s="34">
        <v>44994</v>
      </c>
      <c r="C662" s="59">
        <v>45000</v>
      </c>
      <c r="D662" s="56" t="s">
        <v>718</v>
      </c>
      <c r="E662" s="35" t="s">
        <v>459</v>
      </c>
      <c r="F662" s="35" t="s">
        <v>2172</v>
      </c>
      <c r="G662" s="40">
        <v>31518000</v>
      </c>
      <c r="H662" s="36">
        <v>45274</v>
      </c>
      <c r="I662" s="37" t="s">
        <v>228</v>
      </c>
      <c r="J662" s="38" t="s">
        <v>1375</v>
      </c>
      <c r="K662" s="39">
        <v>1</v>
      </c>
      <c r="L662" s="57">
        <v>15759000</v>
      </c>
      <c r="M662" s="58"/>
      <c r="N662" s="52">
        <f t="shared" si="40"/>
        <v>47277000</v>
      </c>
      <c r="O662" s="41">
        <v>0.73</v>
      </c>
      <c r="P662" s="42"/>
      <c r="Q662" s="43"/>
      <c r="R662" s="44"/>
      <c r="T662" s="53">
        <v>45199</v>
      </c>
      <c r="U662" s="54">
        <f t="shared" si="41"/>
        <v>0.73</v>
      </c>
      <c r="V662" s="55">
        <f t="shared" si="42"/>
        <v>274</v>
      </c>
      <c r="W662" s="55">
        <f t="shared" si="43"/>
        <v>199</v>
      </c>
    </row>
    <row r="663" spans="1:23" ht="17.25" customHeight="1" x14ac:dyDescent="0.25">
      <c r="A663" s="33" t="s">
        <v>3086</v>
      </c>
      <c r="B663" s="34">
        <v>44995</v>
      </c>
      <c r="C663" s="59">
        <v>45001</v>
      </c>
      <c r="D663" s="56" t="s">
        <v>718</v>
      </c>
      <c r="E663" s="35" t="s">
        <v>682</v>
      </c>
      <c r="F663" s="35" t="s">
        <v>2173</v>
      </c>
      <c r="G663" s="40">
        <v>48000000</v>
      </c>
      <c r="H663" s="36">
        <v>45275</v>
      </c>
      <c r="I663" s="37" t="s">
        <v>228</v>
      </c>
      <c r="J663" s="38" t="s">
        <v>1376</v>
      </c>
      <c r="K663" s="39">
        <v>1</v>
      </c>
      <c r="L663" s="57">
        <v>24000000</v>
      </c>
      <c r="M663" s="58"/>
      <c r="N663" s="52">
        <f t="shared" si="40"/>
        <v>72000000</v>
      </c>
      <c r="O663" s="41">
        <v>0.72</v>
      </c>
      <c r="P663" s="42"/>
      <c r="Q663" s="43"/>
      <c r="R663" s="44"/>
      <c r="T663" s="53">
        <v>45199</v>
      </c>
      <c r="U663" s="54">
        <f t="shared" si="41"/>
        <v>0.72</v>
      </c>
      <c r="V663" s="55">
        <f t="shared" si="42"/>
        <v>274</v>
      </c>
      <c r="W663" s="55">
        <f t="shared" si="43"/>
        <v>198</v>
      </c>
    </row>
    <row r="664" spans="1:23" ht="17.25" customHeight="1" x14ac:dyDescent="0.25">
      <c r="A664" s="33" t="s">
        <v>3087</v>
      </c>
      <c r="B664" s="34">
        <v>44994</v>
      </c>
      <c r="C664" s="59">
        <v>44995</v>
      </c>
      <c r="D664" s="56" t="s">
        <v>718</v>
      </c>
      <c r="E664" s="35" t="s">
        <v>2174</v>
      </c>
      <c r="F664" s="35" t="s">
        <v>2175</v>
      </c>
      <c r="G664" s="40">
        <v>16800000</v>
      </c>
      <c r="H664" s="36">
        <v>45086</v>
      </c>
      <c r="I664" s="37" t="s">
        <v>228</v>
      </c>
      <c r="J664" s="38" t="s">
        <v>1377</v>
      </c>
      <c r="K664" s="39">
        <v>0</v>
      </c>
      <c r="L664" s="57"/>
      <c r="M664" s="58"/>
      <c r="N664" s="52">
        <f t="shared" si="40"/>
        <v>16800000</v>
      </c>
      <c r="O664" s="41">
        <v>1</v>
      </c>
      <c r="P664" s="42"/>
      <c r="Q664" s="43"/>
      <c r="R664" s="44"/>
      <c r="T664" s="53">
        <v>45199</v>
      </c>
      <c r="U664" s="54">
        <f t="shared" si="41"/>
        <v>2.2400000000000002</v>
      </c>
      <c r="V664" s="55">
        <f t="shared" si="42"/>
        <v>91</v>
      </c>
      <c r="W664" s="55">
        <f t="shared" si="43"/>
        <v>204</v>
      </c>
    </row>
    <row r="665" spans="1:23" ht="17.25" customHeight="1" x14ac:dyDescent="0.25">
      <c r="A665" s="33" t="s">
        <v>3088</v>
      </c>
      <c r="B665" s="34">
        <v>44994</v>
      </c>
      <c r="C665" s="59">
        <v>45006</v>
      </c>
      <c r="D665" s="56" t="s">
        <v>718</v>
      </c>
      <c r="E665" s="35" t="s">
        <v>261</v>
      </c>
      <c r="F665" s="35" t="s">
        <v>2176</v>
      </c>
      <c r="G665" s="40">
        <v>29912000</v>
      </c>
      <c r="H665" s="36">
        <v>45127</v>
      </c>
      <c r="I665" s="37" t="s">
        <v>228</v>
      </c>
      <c r="J665" s="38" t="s">
        <v>1378</v>
      </c>
      <c r="K665" s="39">
        <v>0</v>
      </c>
      <c r="L665" s="57"/>
      <c r="M665" s="58"/>
      <c r="N665" s="52">
        <f t="shared" si="40"/>
        <v>29912000</v>
      </c>
      <c r="O665" s="41">
        <v>1</v>
      </c>
      <c r="P665" s="42"/>
      <c r="Q665" s="43"/>
      <c r="R665" s="44"/>
      <c r="T665" s="53">
        <v>45199</v>
      </c>
      <c r="U665" s="54">
        <f t="shared" si="41"/>
        <v>1.6</v>
      </c>
      <c r="V665" s="55">
        <f t="shared" si="42"/>
        <v>121</v>
      </c>
      <c r="W665" s="55">
        <f t="shared" si="43"/>
        <v>193</v>
      </c>
    </row>
    <row r="666" spans="1:23" ht="17.25" customHeight="1" x14ac:dyDescent="0.25">
      <c r="A666" s="33" t="s">
        <v>3089</v>
      </c>
      <c r="B666" s="34">
        <v>44994</v>
      </c>
      <c r="C666" s="59">
        <v>45000</v>
      </c>
      <c r="D666" s="56" t="s">
        <v>718</v>
      </c>
      <c r="E666" s="35" t="s">
        <v>659</v>
      </c>
      <c r="F666" s="35" t="s">
        <v>2177</v>
      </c>
      <c r="G666" s="40">
        <v>31518000</v>
      </c>
      <c r="H666" s="36">
        <v>45274</v>
      </c>
      <c r="I666" s="37" t="s">
        <v>228</v>
      </c>
      <c r="J666" s="38" t="s">
        <v>1379</v>
      </c>
      <c r="K666" s="39">
        <v>1</v>
      </c>
      <c r="L666" s="57">
        <v>15759000</v>
      </c>
      <c r="M666" s="58"/>
      <c r="N666" s="52">
        <f t="shared" si="40"/>
        <v>47277000</v>
      </c>
      <c r="O666" s="41">
        <v>0.73</v>
      </c>
      <c r="P666" s="42"/>
      <c r="Q666" s="43"/>
      <c r="R666" s="44"/>
      <c r="T666" s="53">
        <v>45199</v>
      </c>
      <c r="U666" s="54">
        <f t="shared" si="41"/>
        <v>0.73</v>
      </c>
      <c r="V666" s="55">
        <f t="shared" si="42"/>
        <v>274</v>
      </c>
      <c r="W666" s="55">
        <f t="shared" si="43"/>
        <v>199</v>
      </c>
    </row>
    <row r="667" spans="1:23" ht="17.25" customHeight="1" x14ac:dyDescent="0.25">
      <c r="A667" s="33" t="s">
        <v>3090</v>
      </c>
      <c r="B667" s="34">
        <v>44995</v>
      </c>
      <c r="C667" s="59">
        <v>45000</v>
      </c>
      <c r="D667" s="56" t="s">
        <v>719</v>
      </c>
      <c r="E667" s="35" t="s">
        <v>590</v>
      </c>
      <c r="F667" s="35" t="s">
        <v>2178</v>
      </c>
      <c r="G667" s="40">
        <v>24480000</v>
      </c>
      <c r="H667" s="36">
        <v>45244</v>
      </c>
      <c r="I667" s="37" t="s">
        <v>228</v>
      </c>
      <c r="J667" s="38" t="s">
        <v>1380</v>
      </c>
      <c r="K667" s="39">
        <v>0</v>
      </c>
      <c r="L667" s="57"/>
      <c r="M667" s="58"/>
      <c r="N667" s="52">
        <f t="shared" si="40"/>
        <v>24480000</v>
      </c>
      <c r="O667" s="41">
        <v>0.82</v>
      </c>
      <c r="P667" s="42"/>
      <c r="Q667" s="43"/>
      <c r="R667" s="44"/>
      <c r="T667" s="53">
        <v>45199</v>
      </c>
      <c r="U667" s="54">
        <f t="shared" si="41"/>
        <v>0.82</v>
      </c>
      <c r="V667" s="55">
        <f t="shared" si="42"/>
        <v>244</v>
      </c>
      <c r="W667" s="55">
        <f t="shared" si="43"/>
        <v>199</v>
      </c>
    </row>
    <row r="668" spans="1:23" ht="17.25" customHeight="1" x14ac:dyDescent="0.25">
      <c r="A668" s="33" t="s">
        <v>3091</v>
      </c>
      <c r="B668" s="34">
        <v>44995</v>
      </c>
      <c r="C668" s="59">
        <v>44998</v>
      </c>
      <c r="D668" s="56" t="s">
        <v>718</v>
      </c>
      <c r="E668" s="35" t="s">
        <v>477</v>
      </c>
      <c r="F668" s="35" t="s">
        <v>2179</v>
      </c>
      <c r="G668" s="40">
        <v>44800000</v>
      </c>
      <c r="H668" s="36">
        <v>45242</v>
      </c>
      <c r="I668" s="37" t="s">
        <v>228</v>
      </c>
      <c r="J668" s="38" t="s">
        <v>1381</v>
      </c>
      <c r="K668" s="39">
        <v>0</v>
      </c>
      <c r="L668" s="57"/>
      <c r="M668" s="58"/>
      <c r="N668" s="52">
        <f t="shared" si="40"/>
        <v>44800000</v>
      </c>
      <c r="O668" s="41">
        <v>0.82</v>
      </c>
      <c r="P668" s="42"/>
      <c r="Q668" s="43"/>
      <c r="R668" s="44"/>
      <c r="T668" s="53">
        <v>45199</v>
      </c>
      <c r="U668" s="54">
        <f t="shared" si="41"/>
        <v>0.82</v>
      </c>
      <c r="V668" s="55">
        <f t="shared" si="42"/>
        <v>244</v>
      </c>
      <c r="W668" s="55">
        <f t="shared" si="43"/>
        <v>201</v>
      </c>
    </row>
    <row r="669" spans="1:23" ht="17.25" customHeight="1" x14ac:dyDescent="0.25">
      <c r="A669" s="33" t="s">
        <v>3092</v>
      </c>
      <c r="B669" s="34">
        <v>44995</v>
      </c>
      <c r="C669" s="59">
        <v>45000</v>
      </c>
      <c r="D669" s="56" t="s">
        <v>718</v>
      </c>
      <c r="E669" s="35" t="s">
        <v>2180</v>
      </c>
      <c r="F669" s="35" t="s">
        <v>1659</v>
      </c>
      <c r="G669" s="40">
        <v>49440000</v>
      </c>
      <c r="H669" s="36">
        <v>45244</v>
      </c>
      <c r="I669" s="37" t="s">
        <v>228</v>
      </c>
      <c r="J669" s="38" t="s">
        <v>1382</v>
      </c>
      <c r="K669" s="39">
        <v>0</v>
      </c>
      <c r="L669" s="57"/>
      <c r="M669" s="58"/>
      <c r="N669" s="52">
        <f t="shared" si="40"/>
        <v>49440000</v>
      </c>
      <c r="O669" s="41">
        <v>0.82</v>
      </c>
      <c r="P669" s="42"/>
      <c r="Q669" s="43"/>
      <c r="R669" s="44"/>
      <c r="T669" s="53">
        <v>45199</v>
      </c>
      <c r="U669" s="54">
        <f t="shared" si="41"/>
        <v>0.82</v>
      </c>
      <c r="V669" s="55">
        <f t="shared" si="42"/>
        <v>244</v>
      </c>
      <c r="W669" s="55">
        <f t="shared" si="43"/>
        <v>199</v>
      </c>
    </row>
    <row r="670" spans="1:23" ht="17.25" customHeight="1" x14ac:dyDescent="0.25">
      <c r="A670" s="33" t="s">
        <v>3093</v>
      </c>
      <c r="B670" s="34">
        <v>44994</v>
      </c>
      <c r="C670" s="59">
        <v>44998</v>
      </c>
      <c r="D670" s="56" t="s">
        <v>718</v>
      </c>
      <c r="E670" s="35" t="s">
        <v>545</v>
      </c>
      <c r="F670" s="35" t="s">
        <v>2181</v>
      </c>
      <c r="G670" s="40">
        <v>73600000</v>
      </c>
      <c r="H670" s="36">
        <v>45242</v>
      </c>
      <c r="I670" s="37" t="s">
        <v>228</v>
      </c>
      <c r="J670" s="38" t="s">
        <v>1383</v>
      </c>
      <c r="K670" s="39">
        <v>0</v>
      </c>
      <c r="L670" s="57"/>
      <c r="M670" s="58"/>
      <c r="N670" s="52">
        <f t="shared" si="40"/>
        <v>73600000</v>
      </c>
      <c r="O670" s="41">
        <v>0.82</v>
      </c>
      <c r="P670" s="42"/>
      <c r="Q670" s="43"/>
      <c r="R670" s="44"/>
      <c r="T670" s="53">
        <v>45199</v>
      </c>
      <c r="U670" s="54">
        <f t="shared" si="41"/>
        <v>0.82</v>
      </c>
      <c r="V670" s="55">
        <f t="shared" si="42"/>
        <v>244</v>
      </c>
      <c r="W670" s="55">
        <f t="shared" si="43"/>
        <v>201</v>
      </c>
    </row>
    <row r="671" spans="1:23" ht="17.25" customHeight="1" x14ac:dyDescent="0.25">
      <c r="A671" s="33" t="s">
        <v>3094</v>
      </c>
      <c r="B671" s="34">
        <v>44995</v>
      </c>
      <c r="C671" s="59">
        <v>45000</v>
      </c>
      <c r="D671" s="56" t="s">
        <v>718</v>
      </c>
      <c r="E671" s="35" t="s">
        <v>93</v>
      </c>
      <c r="F671" s="35" t="s">
        <v>92</v>
      </c>
      <c r="G671" s="40">
        <v>61645500</v>
      </c>
      <c r="H671" s="36">
        <v>45289</v>
      </c>
      <c r="I671" s="37" t="s">
        <v>228</v>
      </c>
      <c r="J671" s="38" t="s">
        <v>1384</v>
      </c>
      <c r="K671" s="39">
        <v>0</v>
      </c>
      <c r="L671" s="57"/>
      <c r="M671" s="58"/>
      <c r="N671" s="52">
        <f t="shared" si="40"/>
        <v>61645500</v>
      </c>
      <c r="O671" s="41">
        <v>0.69</v>
      </c>
      <c r="P671" s="42"/>
      <c r="Q671" s="43"/>
      <c r="R671" s="44"/>
      <c r="T671" s="53">
        <v>45199</v>
      </c>
      <c r="U671" s="54">
        <f t="shared" si="41"/>
        <v>0.69</v>
      </c>
      <c r="V671" s="55">
        <f t="shared" si="42"/>
        <v>289</v>
      </c>
      <c r="W671" s="55">
        <f t="shared" si="43"/>
        <v>199</v>
      </c>
    </row>
    <row r="672" spans="1:23" ht="17.25" customHeight="1" x14ac:dyDescent="0.25">
      <c r="A672" s="33" t="s">
        <v>3095</v>
      </c>
      <c r="B672" s="34">
        <v>44995</v>
      </c>
      <c r="C672" s="59">
        <v>45002</v>
      </c>
      <c r="D672" s="56" t="s">
        <v>718</v>
      </c>
      <c r="E672" s="35" t="s">
        <v>369</v>
      </c>
      <c r="F672" s="35" t="s">
        <v>2182</v>
      </c>
      <c r="G672" s="40">
        <v>54306750</v>
      </c>
      <c r="H672" s="36">
        <v>45292</v>
      </c>
      <c r="I672" s="37" t="s">
        <v>228</v>
      </c>
      <c r="J672" s="38" t="s">
        <v>1385</v>
      </c>
      <c r="K672" s="39">
        <v>0</v>
      </c>
      <c r="L672" s="57"/>
      <c r="M672" s="58"/>
      <c r="N672" s="52">
        <f t="shared" si="40"/>
        <v>54306750</v>
      </c>
      <c r="O672" s="41">
        <v>0.68</v>
      </c>
      <c r="P672" s="42"/>
      <c r="Q672" s="43"/>
      <c r="R672" s="44"/>
      <c r="T672" s="53">
        <v>45199</v>
      </c>
      <c r="U672" s="54">
        <f t="shared" si="41"/>
        <v>0.68</v>
      </c>
      <c r="V672" s="55">
        <f t="shared" si="42"/>
        <v>290</v>
      </c>
      <c r="W672" s="55">
        <f t="shared" si="43"/>
        <v>197</v>
      </c>
    </row>
    <row r="673" spans="1:23" ht="17.25" customHeight="1" x14ac:dyDescent="0.25">
      <c r="A673" s="33" t="s">
        <v>3096</v>
      </c>
      <c r="B673" s="34">
        <v>44995</v>
      </c>
      <c r="C673" s="59">
        <v>45000</v>
      </c>
      <c r="D673" s="56" t="s">
        <v>718</v>
      </c>
      <c r="E673" s="35" t="s">
        <v>564</v>
      </c>
      <c r="F673" s="35" t="s">
        <v>2183</v>
      </c>
      <c r="G673" s="40">
        <v>54306750</v>
      </c>
      <c r="H673" s="36">
        <v>45289</v>
      </c>
      <c r="I673" s="37" t="s">
        <v>228</v>
      </c>
      <c r="J673" s="38" t="s">
        <v>1386</v>
      </c>
      <c r="K673" s="39">
        <v>0</v>
      </c>
      <c r="L673" s="57"/>
      <c r="M673" s="58"/>
      <c r="N673" s="52">
        <f t="shared" si="40"/>
        <v>54306750</v>
      </c>
      <c r="O673" s="41">
        <v>0.69</v>
      </c>
      <c r="P673" s="42"/>
      <c r="Q673" s="43"/>
      <c r="R673" s="44"/>
      <c r="T673" s="53">
        <v>45199</v>
      </c>
      <c r="U673" s="54">
        <f t="shared" si="41"/>
        <v>0.69</v>
      </c>
      <c r="V673" s="55">
        <f t="shared" si="42"/>
        <v>289</v>
      </c>
      <c r="W673" s="55">
        <f t="shared" si="43"/>
        <v>199</v>
      </c>
    </row>
    <row r="674" spans="1:23" ht="17.25" customHeight="1" x14ac:dyDescent="0.25">
      <c r="A674" s="33" t="s">
        <v>3097</v>
      </c>
      <c r="B674" s="34">
        <v>44995</v>
      </c>
      <c r="C674" s="59">
        <v>44998</v>
      </c>
      <c r="D674" s="56" t="s">
        <v>719</v>
      </c>
      <c r="E674" s="35" t="s">
        <v>493</v>
      </c>
      <c r="F674" s="35" t="s">
        <v>2184</v>
      </c>
      <c r="G674" s="40">
        <v>14100000</v>
      </c>
      <c r="H674" s="36">
        <v>45089</v>
      </c>
      <c r="I674" s="37" t="s">
        <v>228</v>
      </c>
      <c r="J674" s="38" t="s">
        <v>1387</v>
      </c>
      <c r="K674" s="39">
        <v>0</v>
      </c>
      <c r="L674" s="57"/>
      <c r="M674" s="58"/>
      <c r="N674" s="52">
        <f t="shared" si="40"/>
        <v>14100000</v>
      </c>
      <c r="O674" s="41">
        <v>1</v>
      </c>
      <c r="P674" s="42"/>
      <c r="Q674" s="43"/>
      <c r="R674" s="44"/>
      <c r="T674" s="53">
        <v>45199</v>
      </c>
      <c r="U674" s="54">
        <f t="shared" si="41"/>
        <v>2.21</v>
      </c>
      <c r="V674" s="55">
        <f t="shared" si="42"/>
        <v>91</v>
      </c>
      <c r="W674" s="55">
        <f t="shared" si="43"/>
        <v>201</v>
      </c>
    </row>
    <row r="675" spans="1:23" ht="17.25" customHeight="1" x14ac:dyDescent="0.25">
      <c r="A675" s="33" t="s">
        <v>3098</v>
      </c>
      <c r="B675" s="34">
        <v>44995</v>
      </c>
      <c r="C675" s="59">
        <v>44998</v>
      </c>
      <c r="D675" s="56" t="s">
        <v>718</v>
      </c>
      <c r="E675" s="35" t="s">
        <v>262</v>
      </c>
      <c r="F675" s="35" t="s">
        <v>2185</v>
      </c>
      <c r="G675" s="40">
        <v>18300000</v>
      </c>
      <c r="H675" s="36">
        <v>45089</v>
      </c>
      <c r="I675" s="37" t="s">
        <v>228</v>
      </c>
      <c r="J675" s="38" t="s">
        <v>1388</v>
      </c>
      <c r="K675" s="39">
        <v>0</v>
      </c>
      <c r="L675" s="57"/>
      <c r="M675" s="58"/>
      <c r="N675" s="52">
        <f t="shared" si="40"/>
        <v>18300000</v>
      </c>
      <c r="O675" s="41">
        <v>1</v>
      </c>
      <c r="P675" s="42"/>
      <c r="Q675" s="43"/>
      <c r="R675" s="44"/>
      <c r="T675" s="53">
        <v>45199</v>
      </c>
      <c r="U675" s="54">
        <f t="shared" si="41"/>
        <v>2.21</v>
      </c>
      <c r="V675" s="55">
        <f t="shared" si="42"/>
        <v>91</v>
      </c>
      <c r="W675" s="55">
        <f t="shared" si="43"/>
        <v>201</v>
      </c>
    </row>
    <row r="676" spans="1:23" ht="17.25" customHeight="1" x14ac:dyDescent="0.25">
      <c r="A676" s="33" t="s">
        <v>3099</v>
      </c>
      <c r="B676" s="34">
        <v>44995</v>
      </c>
      <c r="C676" s="59">
        <v>44998</v>
      </c>
      <c r="D676" s="56" t="s">
        <v>718</v>
      </c>
      <c r="E676" s="35" t="s">
        <v>65</v>
      </c>
      <c r="F676" s="35" t="s">
        <v>2186</v>
      </c>
      <c r="G676" s="40">
        <v>61840000</v>
      </c>
      <c r="H676" s="36">
        <v>45290</v>
      </c>
      <c r="I676" s="37" t="s">
        <v>228</v>
      </c>
      <c r="J676" s="38" t="s">
        <v>1389</v>
      </c>
      <c r="K676" s="39">
        <v>1</v>
      </c>
      <c r="L676" s="57">
        <v>12368000</v>
      </c>
      <c r="M676" s="58"/>
      <c r="N676" s="52">
        <f t="shared" si="40"/>
        <v>74208000</v>
      </c>
      <c r="O676" s="41">
        <v>0.69</v>
      </c>
      <c r="P676" s="42"/>
      <c r="Q676" s="43"/>
      <c r="R676" s="44"/>
      <c r="T676" s="53">
        <v>45199</v>
      </c>
      <c r="U676" s="54">
        <f t="shared" si="41"/>
        <v>0.69</v>
      </c>
      <c r="V676" s="55">
        <f t="shared" si="42"/>
        <v>292</v>
      </c>
      <c r="W676" s="55">
        <f t="shared" si="43"/>
        <v>201</v>
      </c>
    </row>
    <row r="677" spans="1:23" ht="17.25" customHeight="1" x14ac:dyDescent="0.25">
      <c r="A677" s="33" t="s">
        <v>3100</v>
      </c>
      <c r="B677" s="34">
        <v>44995</v>
      </c>
      <c r="C677" s="59">
        <v>45000</v>
      </c>
      <c r="D677" s="56" t="s">
        <v>718</v>
      </c>
      <c r="E677" s="35" t="s">
        <v>495</v>
      </c>
      <c r="F677" s="35" t="s">
        <v>2187</v>
      </c>
      <c r="G677" s="40">
        <v>16800000</v>
      </c>
      <c r="H677" s="36">
        <v>45091</v>
      </c>
      <c r="I677" s="37" t="s">
        <v>228</v>
      </c>
      <c r="J677" s="38" t="s">
        <v>1390</v>
      </c>
      <c r="K677" s="39">
        <v>0</v>
      </c>
      <c r="L677" s="57"/>
      <c r="M677" s="58"/>
      <c r="N677" s="52">
        <f t="shared" si="40"/>
        <v>16800000</v>
      </c>
      <c r="O677" s="41">
        <v>1</v>
      </c>
      <c r="P677" s="42"/>
      <c r="Q677" s="43"/>
      <c r="R677" s="44"/>
      <c r="T677" s="53">
        <v>45199</v>
      </c>
      <c r="U677" s="54">
        <f t="shared" si="41"/>
        <v>2.19</v>
      </c>
      <c r="V677" s="55">
        <f t="shared" si="42"/>
        <v>91</v>
      </c>
      <c r="W677" s="55">
        <f t="shared" si="43"/>
        <v>199</v>
      </c>
    </row>
    <row r="678" spans="1:23" ht="17.25" customHeight="1" x14ac:dyDescent="0.25">
      <c r="A678" s="33" t="s">
        <v>3101</v>
      </c>
      <c r="B678" s="34">
        <v>44995</v>
      </c>
      <c r="C678" s="59">
        <v>45000</v>
      </c>
      <c r="D678" s="56" t="s">
        <v>718</v>
      </c>
      <c r="E678" s="35" t="s">
        <v>496</v>
      </c>
      <c r="F678" s="35" t="s">
        <v>2188</v>
      </c>
      <c r="G678" s="40">
        <v>18300000</v>
      </c>
      <c r="H678" s="36">
        <v>45091</v>
      </c>
      <c r="I678" s="37" t="s">
        <v>228</v>
      </c>
      <c r="J678" s="38" t="s">
        <v>1391</v>
      </c>
      <c r="K678" s="39">
        <v>0</v>
      </c>
      <c r="L678" s="57"/>
      <c r="M678" s="58"/>
      <c r="N678" s="52">
        <f t="shared" si="40"/>
        <v>18300000</v>
      </c>
      <c r="O678" s="41">
        <v>1</v>
      </c>
      <c r="P678" s="42"/>
      <c r="Q678" s="43"/>
      <c r="R678" s="44"/>
      <c r="T678" s="53">
        <v>45199</v>
      </c>
      <c r="U678" s="54">
        <f t="shared" si="41"/>
        <v>2.19</v>
      </c>
      <c r="V678" s="55">
        <f t="shared" si="42"/>
        <v>91</v>
      </c>
      <c r="W678" s="55">
        <f t="shared" si="43"/>
        <v>199</v>
      </c>
    </row>
    <row r="679" spans="1:23" ht="17.25" customHeight="1" x14ac:dyDescent="0.25">
      <c r="A679" s="33" t="s">
        <v>3102</v>
      </c>
      <c r="B679" s="34">
        <v>44995</v>
      </c>
      <c r="C679" s="59">
        <v>45000</v>
      </c>
      <c r="D679" s="56" t="s">
        <v>719</v>
      </c>
      <c r="E679" s="35" t="s">
        <v>2189</v>
      </c>
      <c r="F679" s="35" t="s">
        <v>2190</v>
      </c>
      <c r="G679" s="40">
        <v>10500000</v>
      </c>
      <c r="H679" s="36">
        <v>45091</v>
      </c>
      <c r="I679" s="37" t="s">
        <v>228</v>
      </c>
      <c r="J679" s="38" t="s">
        <v>1392</v>
      </c>
      <c r="K679" s="39">
        <v>0</v>
      </c>
      <c r="L679" s="57"/>
      <c r="M679" s="58"/>
      <c r="N679" s="52">
        <f t="shared" si="40"/>
        <v>10500000</v>
      </c>
      <c r="O679" s="41">
        <v>1</v>
      </c>
      <c r="P679" s="42"/>
      <c r="Q679" s="43"/>
      <c r="R679" s="44"/>
      <c r="T679" s="53">
        <v>45199</v>
      </c>
      <c r="U679" s="54">
        <f t="shared" si="41"/>
        <v>2.19</v>
      </c>
      <c r="V679" s="55">
        <f t="shared" si="42"/>
        <v>91</v>
      </c>
      <c r="W679" s="55">
        <f t="shared" si="43"/>
        <v>199</v>
      </c>
    </row>
    <row r="680" spans="1:23" ht="17.25" customHeight="1" x14ac:dyDescent="0.25">
      <c r="A680" s="33" t="s">
        <v>3103</v>
      </c>
      <c r="B680" s="34">
        <v>44998</v>
      </c>
      <c r="C680" s="59">
        <v>45002</v>
      </c>
      <c r="D680" s="56" t="s">
        <v>718</v>
      </c>
      <c r="E680" s="35" t="s">
        <v>2191</v>
      </c>
      <c r="F680" s="35" t="s">
        <v>2192</v>
      </c>
      <c r="G680" s="40">
        <v>18300000</v>
      </c>
      <c r="H680" s="36">
        <v>45093</v>
      </c>
      <c r="I680" s="37" t="s">
        <v>228</v>
      </c>
      <c r="J680" s="38" t="s">
        <v>1393</v>
      </c>
      <c r="K680" s="39">
        <v>0</v>
      </c>
      <c r="L680" s="57"/>
      <c r="M680" s="58"/>
      <c r="N680" s="52">
        <f t="shared" si="40"/>
        <v>18300000</v>
      </c>
      <c r="O680" s="41">
        <v>1</v>
      </c>
      <c r="P680" s="42"/>
      <c r="Q680" s="43"/>
      <c r="R680" s="44"/>
      <c r="T680" s="53">
        <v>45199</v>
      </c>
      <c r="U680" s="54">
        <f t="shared" si="41"/>
        <v>2.16</v>
      </c>
      <c r="V680" s="55">
        <f t="shared" si="42"/>
        <v>91</v>
      </c>
      <c r="W680" s="55">
        <f t="shared" si="43"/>
        <v>197</v>
      </c>
    </row>
    <row r="681" spans="1:23" ht="17.25" customHeight="1" x14ac:dyDescent="0.25">
      <c r="A681" s="33" t="s">
        <v>3104</v>
      </c>
      <c r="B681" s="34">
        <v>44999</v>
      </c>
      <c r="C681" s="59">
        <v>45007</v>
      </c>
      <c r="D681" s="56" t="s">
        <v>718</v>
      </c>
      <c r="E681" s="35" t="s">
        <v>691</v>
      </c>
      <c r="F681" s="35" t="s">
        <v>2193</v>
      </c>
      <c r="G681" s="40">
        <v>47277000</v>
      </c>
      <c r="H681" s="36">
        <v>45281</v>
      </c>
      <c r="I681" s="37" t="s">
        <v>228</v>
      </c>
      <c r="J681" s="38" t="s">
        <v>1394</v>
      </c>
      <c r="K681" s="39">
        <v>0</v>
      </c>
      <c r="L681" s="57"/>
      <c r="M681" s="58"/>
      <c r="N681" s="52">
        <f t="shared" si="40"/>
        <v>47277000</v>
      </c>
      <c r="O681" s="41">
        <v>0.7</v>
      </c>
      <c r="P681" s="42"/>
      <c r="Q681" s="43"/>
      <c r="R681" s="44"/>
      <c r="T681" s="53">
        <v>45199</v>
      </c>
      <c r="U681" s="54">
        <f t="shared" si="41"/>
        <v>0.7</v>
      </c>
      <c r="V681" s="55">
        <f t="shared" si="42"/>
        <v>274</v>
      </c>
      <c r="W681" s="55">
        <f t="shared" si="43"/>
        <v>192</v>
      </c>
    </row>
    <row r="682" spans="1:23" ht="17.25" customHeight="1" x14ac:dyDescent="0.25">
      <c r="A682" s="33" t="s">
        <v>3105</v>
      </c>
      <c r="B682" s="34">
        <v>44998</v>
      </c>
      <c r="C682" s="59">
        <v>44999</v>
      </c>
      <c r="D682" s="56" t="s">
        <v>718</v>
      </c>
      <c r="E682" s="35" t="s">
        <v>491</v>
      </c>
      <c r="F682" s="35" t="s">
        <v>2194</v>
      </c>
      <c r="G682" s="40">
        <v>18300000</v>
      </c>
      <c r="H682" s="36">
        <v>45090</v>
      </c>
      <c r="I682" s="37" t="s">
        <v>228</v>
      </c>
      <c r="J682" s="38" t="s">
        <v>1395</v>
      </c>
      <c r="K682" s="39">
        <v>0</v>
      </c>
      <c r="L682" s="57"/>
      <c r="M682" s="58"/>
      <c r="N682" s="52">
        <f t="shared" si="40"/>
        <v>18300000</v>
      </c>
      <c r="O682" s="41">
        <v>1</v>
      </c>
      <c r="P682" s="42"/>
      <c r="Q682" s="43"/>
      <c r="R682" s="44"/>
      <c r="T682" s="53">
        <v>45199</v>
      </c>
      <c r="U682" s="54">
        <f t="shared" si="41"/>
        <v>2.2000000000000002</v>
      </c>
      <c r="V682" s="55">
        <f t="shared" si="42"/>
        <v>91</v>
      </c>
      <c r="W682" s="55">
        <f t="shared" si="43"/>
        <v>200</v>
      </c>
    </row>
    <row r="683" spans="1:23" ht="17.25" customHeight="1" x14ac:dyDescent="0.25">
      <c r="A683" s="33" t="s">
        <v>3106</v>
      </c>
      <c r="B683" s="34">
        <v>44995</v>
      </c>
      <c r="C683" s="59">
        <v>44999</v>
      </c>
      <c r="D683" s="56" t="s">
        <v>718</v>
      </c>
      <c r="E683" s="35" t="s">
        <v>3546</v>
      </c>
      <c r="F683" s="35" t="s">
        <v>2195</v>
      </c>
      <c r="G683" s="40">
        <v>60000000</v>
      </c>
      <c r="H683" s="36">
        <v>45243</v>
      </c>
      <c r="I683" s="37" t="s">
        <v>228</v>
      </c>
      <c r="J683" s="38" t="s">
        <v>1396</v>
      </c>
      <c r="K683" s="39">
        <v>0</v>
      </c>
      <c r="L683" s="57"/>
      <c r="M683" s="58"/>
      <c r="N683" s="52">
        <f t="shared" si="40"/>
        <v>60000000</v>
      </c>
      <c r="O683" s="41">
        <v>0.82</v>
      </c>
      <c r="P683" s="42"/>
      <c r="Q683" s="43"/>
      <c r="R683" s="44"/>
      <c r="T683" s="53">
        <v>45199</v>
      </c>
      <c r="U683" s="54">
        <f t="shared" si="41"/>
        <v>0.82</v>
      </c>
      <c r="V683" s="55">
        <f t="shared" si="42"/>
        <v>244</v>
      </c>
      <c r="W683" s="55">
        <f t="shared" si="43"/>
        <v>200</v>
      </c>
    </row>
    <row r="684" spans="1:23" ht="17.25" customHeight="1" x14ac:dyDescent="0.25">
      <c r="A684" s="33" t="s">
        <v>3107</v>
      </c>
      <c r="B684" s="34">
        <v>44999</v>
      </c>
      <c r="C684" s="59">
        <v>45006</v>
      </c>
      <c r="D684" s="56" t="s">
        <v>720</v>
      </c>
      <c r="E684" s="35" t="s">
        <v>2196</v>
      </c>
      <c r="F684" s="35" t="s">
        <v>2197</v>
      </c>
      <c r="G684" s="40">
        <v>46000000</v>
      </c>
      <c r="H684" s="36">
        <v>45051</v>
      </c>
      <c r="I684" s="37" t="s">
        <v>229</v>
      </c>
      <c r="J684" s="38" t="s">
        <v>1397</v>
      </c>
      <c r="K684" s="39">
        <v>1</v>
      </c>
      <c r="L684" s="57">
        <v>23000000</v>
      </c>
      <c r="M684" s="58"/>
      <c r="N684" s="52">
        <f t="shared" si="40"/>
        <v>69000000</v>
      </c>
      <c r="O684" s="41">
        <v>1</v>
      </c>
      <c r="P684" s="42"/>
      <c r="Q684" s="43"/>
      <c r="R684" s="44"/>
      <c r="T684" s="53">
        <v>45199</v>
      </c>
      <c r="U684" s="54">
        <f t="shared" si="41"/>
        <v>4.29</v>
      </c>
      <c r="V684" s="55">
        <f t="shared" si="42"/>
        <v>45</v>
      </c>
      <c r="W684" s="55">
        <f t="shared" si="43"/>
        <v>193</v>
      </c>
    </row>
    <row r="685" spans="1:23" ht="17.25" customHeight="1" x14ac:dyDescent="0.25">
      <c r="A685" s="33" t="s">
        <v>3107</v>
      </c>
      <c r="B685" s="34">
        <v>44999</v>
      </c>
      <c r="C685" s="59">
        <v>45006</v>
      </c>
      <c r="D685" s="56" t="s">
        <v>720</v>
      </c>
      <c r="E685" s="35" t="s">
        <v>2196</v>
      </c>
      <c r="F685" s="35" t="s">
        <v>2197</v>
      </c>
      <c r="G685" s="40">
        <v>6200000</v>
      </c>
      <c r="H685" s="36">
        <v>45051</v>
      </c>
      <c r="I685" s="37" t="s">
        <v>229</v>
      </c>
      <c r="J685" s="38" t="s">
        <v>1397</v>
      </c>
      <c r="K685" s="39">
        <v>1</v>
      </c>
      <c r="L685" s="57">
        <v>3100000</v>
      </c>
      <c r="M685" s="58"/>
      <c r="N685" s="52">
        <f t="shared" si="40"/>
        <v>9300000</v>
      </c>
      <c r="O685" s="41">
        <v>1</v>
      </c>
      <c r="P685" s="42"/>
      <c r="Q685" s="43"/>
      <c r="R685" s="44"/>
      <c r="T685" s="53">
        <v>45199</v>
      </c>
      <c r="U685" s="54">
        <f t="shared" si="41"/>
        <v>4.29</v>
      </c>
      <c r="V685" s="55">
        <f t="shared" si="42"/>
        <v>45</v>
      </c>
      <c r="W685" s="55">
        <f t="shared" si="43"/>
        <v>193</v>
      </c>
    </row>
    <row r="686" spans="1:23" ht="17.25" customHeight="1" x14ac:dyDescent="0.25">
      <c r="A686" s="33" t="s">
        <v>3108</v>
      </c>
      <c r="B686" s="34">
        <v>45001</v>
      </c>
      <c r="C686" s="59">
        <v>45006</v>
      </c>
      <c r="D686" s="56" t="s">
        <v>718</v>
      </c>
      <c r="E686" s="35" t="s">
        <v>673</v>
      </c>
      <c r="F686" s="35" t="s">
        <v>39</v>
      </c>
      <c r="G686" s="40">
        <v>54306750</v>
      </c>
      <c r="H686" s="36">
        <v>45296</v>
      </c>
      <c r="I686" s="37" t="s">
        <v>228</v>
      </c>
      <c r="J686" s="38" t="s">
        <v>1398</v>
      </c>
      <c r="K686" s="39">
        <v>0</v>
      </c>
      <c r="L686" s="57"/>
      <c r="M686" s="58"/>
      <c r="N686" s="52">
        <f t="shared" si="40"/>
        <v>54306750</v>
      </c>
      <c r="O686" s="41">
        <v>0.67</v>
      </c>
      <c r="P686" s="42"/>
      <c r="Q686" s="43"/>
      <c r="R686" s="44"/>
      <c r="T686" s="53">
        <v>45199</v>
      </c>
      <c r="U686" s="54">
        <f t="shared" si="41"/>
        <v>0.67</v>
      </c>
      <c r="V686" s="55">
        <f t="shared" si="42"/>
        <v>290</v>
      </c>
      <c r="W686" s="55">
        <f t="shared" si="43"/>
        <v>193</v>
      </c>
    </row>
    <row r="687" spans="1:23" ht="17.25" customHeight="1" x14ac:dyDescent="0.25">
      <c r="A687" s="33" t="s">
        <v>3109</v>
      </c>
      <c r="B687" s="34">
        <v>44998</v>
      </c>
      <c r="C687" s="59">
        <v>45000</v>
      </c>
      <c r="D687" s="56" t="s">
        <v>718</v>
      </c>
      <c r="E687" s="35" t="s">
        <v>430</v>
      </c>
      <c r="F687" s="35" t="s">
        <v>702</v>
      </c>
      <c r="G687" s="40">
        <v>54400000</v>
      </c>
      <c r="H687" s="36">
        <v>45244</v>
      </c>
      <c r="I687" s="37" t="s">
        <v>228</v>
      </c>
      <c r="J687" s="38" t="s">
        <v>1399</v>
      </c>
      <c r="K687" s="39">
        <v>0</v>
      </c>
      <c r="L687" s="57"/>
      <c r="M687" s="58"/>
      <c r="N687" s="52">
        <f t="shared" si="40"/>
        <v>54400000</v>
      </c>
      <c r="O687" s="41">
        <v>0.82</v>
      </c>
      <c r="P687" s="42"/>
      <c r="Q687" s="43"/>
      <c r="R687" s="44"/>
      <c r="T687" s="53">
        <v>45199</v>
      </c>
      <c r="U687" s="54">
        <f t="shared" si="41"/>
        <v>0.82</v>
      </c>
      <c r="V687" s="55">
        <f t="shared" si="42"/>
        <v>244</v>
      </c>
      <c r="W687" s="55">
        <f t="shared" si="43"/>
        <v>199</v>
      </c>
    </row>
    <row r="688" spans="1:23" ht="17.25" customHeight="1" x14ac:dyDescent="0.25">
      <c r="A688" s="33" t="s">
        <v>3110</v>
      </c>
      <c r="B688" s="34">
        <v>44998</v>
      </c>
      <c r="C688" s="59">
        <v>45002</v>
      </c>
      <c r="D688" s="56" t="s">
        <v>718</v>
      </c>
      <c r="E688" s="35" t="s">
        <v>569</v>
      </c>
      <c r="F688" s="35" t="s">
        <v>700</v>
      </c>
      <c r="G688" s="40">
        <v>8052000</v>
      </c>
      <c r="H688" s="36">
        <v>45032</v>
      </c>
      <c r="I688" s="37" t="s">
        <v>228</v>
      </c>
      <c r="J688" s="38" t="s">
        <v>1400</v>
      </c>
      <c r="K688" s="39">
        <v>0</v>
      </c>
      <c r="L688" s="57"/>
      <c r="M688" s="58"/>
      <c r="N688" s="52">
        <f t="shared" si="40"/>
        <v>8052000</v>
      </c>
      <c r="O688" s="41">
        <v>1</v>
      </c>
      <c r="P688" s="42"/>
      <c r="Q688" s="43"/>
      <c r="R688" s="44"/>
      <c r="T688" s="53">
        <v>45199</v>
      </c>
      <c r="U688" s="54">
        <f t="shared" si="41"/>
        <v>6.57</v>
      </c>
      <c r="V688" s="55">
        <f t="shared" si="42"/>
        <v>30</v>
      </c>
      <c r="W688" s="55">
        <f t="shared" si="43"/>
        <v>197</v>
      </c>
    </row>
    <row r="689" spans="1:23" ht="17.25" customHeight="1" x14ac:dyDescent="0.25">
      <c r="A689" s="33" t="s">
        <v>3111</v>
      </c>
      <c r="B689" s="34">
        <v>45001</v>
      </c>
      <c r="C689" s="59">
        <v>45006</v>
      </c>
      <c r="D689" s="56" t="s">
        <v>718</v>
      </c>
      <c r="E689" s="35" t="s">
        <v>485</v>
      </c>
      <c r="F689" s="35" t="s">
        <v>2198</v>
      </c>
      <c r="G689" s="40">
        <v>49500000</v>
      </c>
      <c r="H689" s="36">
        <v>45280</v>
      </c>
      <c r="I689" s="37" t="s">
        <v>228</v>
      </c>
      <c r="J689" s="38" t="s">
        <v>1401</v>
      </c>
      <c r="K689" s="39">
        <v>0</v>
      </c>
      <c r="L689" s="57"/>
      <c r="M689" s="58"/>
      <c r="N689" s="52">
        <f t="shared" si="40"/>
        <v>49500000</v>
      </c>
      <c r="O689" s="41">
        <v>0.7</v>
      </c>
      <c r="P689" s="42"/>
      <c r="Q689" s="43"/>
      <c r="R689" s="44"/>
      <c r="T689" s="53">
        <v>45199</v>
      </c>
      <c r="U689" s="54">
        <f t="shared" si="41"/>
        <v>0.7</v>
      </c>
      <c r="V689" s="55">
        <f t="shared" si="42"/>
        <v>274</v>
      </c>
      <c r="W689" s="55">
        <f t="shared" si="43"/>
        <v>193</v>
      </c>
    </row>
    <row r="690" spans="1:23" ht="17.25" customHeight="1" x14ac:dyDescent="0.25">
      <c r="A690" s="33" t="s">
        <v>3112</v>
      </c>
      <c r="B690" s="34">
        <v>44999</v>
      </c>
      <c r="C690" s="59">
        <v>45001</v>
      </c>
      <c r="D690" s="56" t="s">
        <v>718</v>
      </c>
      <c r="E690" s="35" t="s">
        <v>272</v>
      </c>
      <c r="F690" s="35" t="s">
        <v>2199</v>
      </c>
      <c r="G690" s="40">
        <v>76000000</v>
      </c>
      <c r="H690" s="36">
        <v>45245</v>
      </c>
      <c r="I690" s="37" t="s">
        <v>228</v>
      </c>
      <c r="J690" s="38" t="s">
        <v>1402</v>
      </c>
      <c r="K690" s="39">
        <v>0</v>
      </c>
      <c r="L690" s="57"/>
      <c r="M690" s="58"/>
      <c r="N690" s="52">
        <f t="shared" si="40"/>
        <v>76000000</v>
      </c>
      <c r="O690" s="41">
        <v>0.81</v>
      </c>
      <c r="P690" s="42"/>
      <c r="Q690" s="43"/>
      <c r="R690" s="44"/>
      <c r="T690" s="53">
        <v>45199</v>
      </c>
      <c r="U690" s="54">
        <f t="shared" si="41"/>
        <v>0.81</v>
      </c>
      <c r="V690" s="55">
        <f t="shared" si="42"/>
        <v>244</v>
      </c>
      <c r="W690" s="55">
        <f t="shared" si="43"/>
        <v>198</v>
      </c>
    </row>
    <row r="691" spans="1:23" ht="17.25" customHeight="1" x14ac:dyDescent="0.25">
      <c r="A691" s="33" t="s">
        <v>3113</v>
      </c>
      <c r="B691" s="34">
        <v>44999</v>
      </c>
      <c r="C691" s="59">
        <v>45001</v>
      </c>
      <c r="D691" s="56" t="s">
        <v>718</v>
      </c>
      <c r="E691" s="35" t="s">
        <v>2200</v>
      </c>
      <c r="F691" s="35" t="s">
        <v>1659</v>
      </c>
      <c r="G691" s="40">
        <v>49440000</v>
      </c>
      <c r="H691" s="36">
        <v>45245</v>
      </c>
      <c r="I691" s="37" t="s">
        <v>228</v>
      </c>
      <c r="J691" s="38" t="s">
        <v>1403</v>
      </c>
      <c r="K691" s="39">
        <v>0</v>
      </c>
      <c r="L691" s="57"/>
      <c r="M691" s="58"/>
      <c r="N691" s="52">
        <f t="shared" si="40"/>
        <v>49440000</v>
      </c>
      <c r="O691" s="41">
        <v>0.81</v>
      </c>
      <c r="P691" s="42"/>
      <c r="Q691" s="43"/>
      <c r="R691" s="44"/>
      <c r="T691" s="53">
        <v>45199</v>
      </c>
      <c r="U691" s="54">
        <f t="shared" si="41"/>
        <v>0.81</v>
      </c>
      <c r="V691" s="55">
        <f t="shared" si="42"/>
        <v>244</v>
      </c>
      <c r="W691" s="55">
        <f t="shared" si="43"/>
        <v>198</v>
      </c>
    </row>
    <row r="692" spans="1:23" ht="17.25" customHeight="1" x14ac:dyDescent="0.25">
      <c r="A692" s="33" t="s">
        <v>3114</v>
      </c>
      <c r="B692" s="34">
        <v>44999</v>
      </c>
      <c r="C692" s="59">
        <v>45001</v>
      </c>
      <c r="D692" s="56" t="s">
        <v>718</v>
      </c>
      <c r="E692" s="35" t="s">
        <v>641</v>
      </c>
      <c r="F692" s="35" t="s">
        <v>2201</v>
      </c>
      <c r="G692" s="40">
        <v>74160000</v>
      </c>
      <c r="H692" s="36">
        <v>45245</v>
      </c>
      <c r="I692" s="37" t="s">
        <v>228</v>
      </c>
      <c r="J692" s="38" t="s">
        <v>1404</v>
      </c>
      <c r="K692" s="39">
        <v>0</v>
      </c>
      <c r="L692" s="57"/>
      <c r="M692" s="58"/>
      <c r="N692" s="52">
        <f t="shared" si="40"/>
        <v>74160000</v>
      </c>
      <c r="O692" s="41">
        <v>0.81</v>
      </c>
      <c r="P692" s="42"/>
      <c r="Q692" s="43"/>
      <c r="R692" s="44"/>
      <c r="T692" s="53">
        <v>45199</v>
      </c>
      <c r="U692" s="54">
        <f t="shared" si="41"/>
        <v>0.81</v>
      </c>
      <c r="V692" s="55">
        <f t="shared" si="42"/>
        <v>244</v>
      </c>
      <c r="W692" s="55">
        <f t="shared" si="43"/>
        <v>198</v>
      </c>
    </row>
    <row r="693" spans="1:23" ht="17.25" customHeight="1" x14ac:dyDescent="0.25">
      <c r="A693" s="33" t="s">
        <v>3115</v>
      </c>
      <c r="B693" s="34">
        <v>44999</v>
      </c>
      <c r="C693" s="59">
        <v>45001</v>
      </c>
      <c r="D693" s="56" t="s">
        <v>718</v>
      </c>
      <c r="E693" s="35" t="s">
        <v>3953</v>
      </c>
      <c r="F693" s="35" t="s">
        <v>2202</v>
      </c>
      <c r="G693" s="40">
        <v>58400000</v>
      </c>
      <c r="H693" s="36">
        <v>45245</v>
      </c>
      <c r="I693" s="37" t="s">
        <v>228</v>
      </c>
      <c r="J693" s="38" t="s">
        <v>1405</v>
      </c>
      <c r="K693" s="39">
        <v>0</v>
      </c>
      <c r="L693" s="57"/>
      <c r="M693" s="58"/>
      <c r="N693" s="52">
        <f t="shared" si="40"/>
        <v>58400000</v>
      </c>
      <c r="O693" s="41">
        <v>0.81</v>
      </c>
      <c r="P693" s="42"/>
      <c r="Q693" s="43"/>
      <c r="R693" s="44"/>
      <c r="T693" s="53">
        <v>45199</v>
      </c>
      <c r="U693" s="54">
        <f t="shared" si="41"/>
        <v>0.81</v>
      </c>
      <c r="V693" s="55">
        <f t="shared" si="42"/>
        <v>244</v>
      </c>
      <c r="W693" s="55">
        <f t="shared" si="43"/>
        <v>198</v>
      </c>
    </row>
    <row r="694" spans="1:23" ht="17.25" customHeight="1" x14ac:dyDescent="0.25">
      <c r="A694" s="33" t="s">
        <v>3116</v>
      </c>
      <c r="B694" s="34">
        <v>44999</v>
      </c>
      <c r="C694" s="59">
        <v>45001</v>
      </c>
      <c r="D694" s="56" t="s">
        <v>718</v>
      </c>
      <c r="E694" s="35" t="s">
        <v>3954</v>
      </c>
      <c r="F694" s="35" t="s">
        <v>397</v>
      </c>
      <c r="G694" s="40">
        <v>47277000</v>
      </c>
      <c r="H694" s="36">
        <v>45275</v>
      </c>
      <c r="I694" s="37" t="s">
        <v>228</v>
      </c>
      <c r="J694" s="38" t="s">
        <v>1406</v>
      </c>
      <c r="K694" s="39">
        <v>0</v>
      </c>
      <c r="L694" s="57"/>
      <c r="M694" s="58"/>
      <c r="N694" s="52">
        <f t="shared" si="40"/>
        <v>47277000</v>
      </c>
      <c r="O694" s="41">
        <v>0.72</v>
      </c>
      <c r="P694" s="42"/>
      <c r="Q694" s="43"/>
      <c r="R694" s="44"/>
      <c r="T694" s="53">
        <v>45199</v>
      </c>
      <c r="U694" s="54">
        <f t="shared" si="41"/>
        <v>0.72</v>
      </c>
      <c r="V694" s="55">
        <f t="shared" si="42"/>
        <v>274</v>
      </c>
      <c r="W694" s="55">
        <f t="shared" si="43"/>
        <v>198</v>
      </c>
    </row>
    <row r="695" spans="1:23" ht="17.25" customHeight="1" x14ac:dyDescent="0.25">
      <c r="A695" s="33" t="s">
        <v>3117</v>
      </c>
      <c r="B695" s="34">
        <v>44999</v>
      </c>
      <c r="C695" s="59">
        <v>45001</v>
      </c>
      <c r="D695" s="56" t="s">
        <v>718</v>
      </c>
      <c r="E695" s="35" t="s">
        <v>2203</v>
      </c>
      <c r="F695" s="35" t="s">
        <v>2204</v>
      </c>
      <c r="G695" s="40">
        <v>88065000</v>
      </c>
      <c r="H695" s="36">
        <v>45290</v>
      </c>
      <c r="I695" s="37" t="s">
        <v>228</v>
      </c>
      <c r="J695" s="38" t="s">
        <v>1407</v>
      </c>
      <c r="K695" s="39">
        <v>0</v>
      </c>
      <c r="L695" s="57"/>
      <c r="M695" s="58"/>
      <c r="N695" s="52">
        <f t="shared" si="40"/>
        <v>88065000</v>
      </c>
      <c r="O695" s="41">
        <v>0.69</v>
      </c>
      <c r="P695" s="42"/>
      <c r="Q695" s="43"/>
      <c r="R695" s="44"/>
      <c r="T695" s="53">
        <v>45199</v>
      </c>
      <c r="U695" s="54">
        <f t="shared" si="41"/>
        <v>0.69</v>
      </c>
      <c r="V695" s="55">
        <f t="shared" si="42"/>
        <v>289</v>
      </c>
      <c r="W695" s="55">
        <f t="shared" si="43"/>
        <v>198</v>
      </c>
    </row>
    <row r="696" spans="1:23" ht="17.25" customHeight="1" x14ac:dyDescent="0.25">
      <c r="A696" s="33" t="s">
        <v>3118</v>
      </c>
      <c r="B696" s="34">
        <v>44999</v>
      </c>
      <c r="C696" s="59">
        <v>45001</v>
      </c>
      <c r="D696" s="56" t="s">
        <v>718</v>
      </c>
      <c r="E696" s="35" t="s">
        <v>685</v>
      </c>
      <c r="F696" s="35" t="s">
        <v>2205</v>
      </c>
      <c r="G696" s="40">
        <v>44868000</v>
      </c>
      <c r="H696" s="36">
        <v>45275</v>
      </c>
      <c r="I696" s="37" t="s">
        <v>228</v>
      </c>
      <c r="J696" s="38" t="s">
        <v>1408</v>
      </c>
      <c r="K696" s="39">
        <v>1</v>
      </c>
      <c r="L696" s="57">
        <v>22434000</v>
      </c>
      <c r="M696" s="58"/>
      <c r="N696" s="52">
        <f t="shared" si="40"/>
        <v>67302000</v>
      </c>
      <c r="O696" s="41">
        <v>0.72</v>
      </c>
      <c r="P696" s="42"/>
      <c r="Q696" s="43"/>
      <c r="R696" s="44"/>
      <c r="T696" s="53">
        <v>45199</v>
      </c>
      <c r="U696" s="54">
        <f t="shared" si="41"/>
        <v>0.72</v>
      </c>
      <c r="V696" s="55">
        <f t="shared" si="42"/>
        <v>274</v>
      </c>
      <c r="W696" s="55">
        <f t="shared" si="43"/>
        <v>198</v>
      </c>
    </row>
    <row r="697" spans="1:23" ht="17.25" customHeight="1" x14ac:dyDescent="0.25">
      <c r="A697" s="33" t="s">
        <v>3119</v>
      </c>
      <c r="B697" s="34">
        <v>44999</v>
      </c>
      <c r="C697" s="59">
        <v>45001</v>
      </c>
      <c r="D697" s="56" t="s">
        <v>718</v>
      </c>
      <c r="E697" s="35" t="s">
        <v>672</v>
      </c>
      <c r="F697" s="35" t="s">
        <v>2206</v>
      </c>
      <c r="G697" s="40">
        <v>21012000</v>
      </c>
      <c r="H697" s="36">
        <v>45184</v>
      </c>
      <c r="I697" s="37" t="s">
        <v>228</v>
      </c>
      <c r="J697" s="38" t="s">
        <v>1409</v>
      </c>
      <c r="K697" s="39">
        <v>1</v>
      </c>
      <c r="L697" s="57">
        <v>10506000</v>
      </c>
      <c r="M697" s="58"/>
      <c r="N697" s="52">
        <f t="shared" si="40"/>
        <v>31518000</v>
      </c>
      <c r="O697" s="41">
        <v>1</v>
      </c>
      <c r="P697" s="42"/>
      <c r="Q697" s="43"/>
      <c r="R697" s="44"/>
      <c r="T697" s="53">
        <v>45199</v>
      </c>
      <c r="U697" s="54">
        <f t="shared" si="41"/>
        <v>1.08</v>
      </c>
      <c r="V697" s="55">
        <f t="shared" si="42"/>
        <v>183</v>
      </c>
      <c r="W697" s="55">
        <f t="shared" si="43"/>
        <v>198</v>
      </c>
    </row>
    <row r="698" spans="1:23" ht="17.25" customHeight="1" x14ac:dyDescent="0.25">
      <c r="A698" s="33" t="s">
        <v>3120</v>
      </c>
      <c r="B698" s="34">
        <v>45001</v>
      </c>
      <c r="C698" s="59">
        <v>45002</v>
      </c>
      <c r="D698" s="56" t="s">
        <v>718</v>
      </c>
      <c r="E698" s="35" t="s">
        <v>539</v>
      </c>
      <c r="F698" s="35" t="s">
        <v>2000</v>
      </c>
      <c r="G698" s="40">
        <v>55620000</v>
      </c>
      <c r="H698" s="36">
        <v>45276</v>
      </c>
      <c r="I698" s="37" t="s">
        <v>228</v>
      </c>
      <c r="J698" s="38" t="s">
        <v>1410</v>
      </c>
      <c r="K698" s="39">
        <v>0</v>
      </c>
      <c r="L698" s="57"/>
      <c r="M698" s="58"/>
      <c r="N698" s="52">
        <f t="shared" si="40"/>
        <v>55620000</v>
      </c>
      <c r="O698" s="41">
        <v>0.72</v>
      </c>
      <c r="P698" s="42"/>
      <c r="Q698" s="43"/>
      <c r="R698" s="44"/>
      <c r="T698" s="53">
        <v>45199</v>
      </c>
      <c r="U698" s="54">
        <f t="shared" si="41"/>
        <v>0.72</v>
      </c>
      <c r="V698" s="55">
        <f t="shared" si="42"/>
        <v>274</v>
      </c>
      <c r="W698" s="55">
        <f t="shared" si="43"/>
        <v>197</v>
      </c>
    </row>
    <row r="699" spans="1:23" ht="17.25" customHeight="1" x14ac:dyDescent="0.25">
      <c r="A699" s="33" t="s">
        <v>3121</v>
      </c>
      <c r="B699" s="34">
        <v>44999</v>
      </c>
      <c r="C699" s="59">
        <v>45006</v>
      </c>
      <c r="D699" s="56" t="s">
        <v>718</v>
      </c>
      <c r="E699" s="35" t="s">
        <v>318</v>
      </c>
      <c r="F699" s="35" t="s">
        <v>2207</v>
      </c>
      <c r="G699" s="40">
        <v>76755600</v>
      </c>
      <c r="H699" s="36">
        <v>45280</v>
      </c>
      <c r="I699" s="37" t="s">
        <v>228</v>
      </c>
      <c r="J699" s="38" t="s">
        <v>1411</v>
      </c>
      <c r="K699" s="39">
        <v>0</v>
      </c>
      <c r="L699" s="57"/>
      <c r="M699" s="58"/>
      <c r="N699" s="52">
        <f t="shared" si="40"/>
        <v>76755600</v>
      </c>
      <c r="O699" s="41">
        <v>0.7</v>
      </c>
      <c r="P699" s="42"/>
      <c r="Q699" s="43"/>
      <c r="R699" s="44"/>
      <c r="T699" s="53">
        <v>45199</v>
      </c>
      <c r="U699" s="54">
        <f t="shared" si="41"/>
        <v>0.7</v>
      </c>
      <c r="V699" s="55">
        <f t="shared" si="42"/>
        <v>274</v>
      </c>
      <c r="W699" s="55">
        <f t="shared" si="43"/>
        <v>193</v>
      </c>
    </row>
    <row r="700" spans="1:23" ht="17.25" customHeight="1" x14ac:dyDescent="0.25">
      <c r="A700" s="33" t="s">
        <v>3122</v>
      </c>
      <c r="B700" s="34">
        <v>45001</v>
      </c>
      <c r="C700" s="59">
        <v>45007</v>
      </c>
      <c r="D700" s="56" t="s">
        <v>718</v>
      </c>
      <c r="E700" s="35" t="s">
        <v>138</v>
      </c>
      <c r="F700" s="35" t="s">
        <v>399</v>
      </c>
      <c r="G700" s="40">
        <v>59600000</v>
      </c>
      <c r="H700" s="36">
        <v>45251</v>
      </c>
      <c r="I700" s="37" t="s">
        <v>228</v>
      </c>
      <c r="J700" s="38" t="s">
        <v>1412</v>
      </c>
      <c r="K700" s="39">
        <v>0</v>
      </c>
      <c r="L700" s="57"/>
      <c r="M700" s="58"/>
      <c r="N700" s="52">
        <f t="shared" si="40"/>
        <v>59600000</v>
      </c>
      <c r="O700" s="41">
        <v>0.79</v>
      </c>
      <c r="P700" s="42"/>
      <c r="Q700" s="43"/>
      <c r="R700" s="44"/>
      <c r="T700" s="53">
        <v>45199</v>
      </c>
      <c r="U700" s="54">
        <f t="shared" si="41"/>
        <v>0.79</v>
      </c>
      <c r="V700" s="55">
        <f t="shared" si="42"/>
        <v>244</v>
      </c>
      <c r="W700" s="55">
        <f t="shared" si="43"/>
        <v>192</v>
      </c>
    </row>
    <row r="701" spans="1:23" ht="17.25" customHeight="1" x14ac:dyDescent="0.25">
      <c r="A701" s="33" t="s">
        <v>3123</v>
      </c>
      <c r="B701" s="34">
        <v>45001</v>
      </c>
      <c r="C701" s="59">
        <v>45006</v>
      </c>
      <c r="D701" s="56" t="s">
        <v>718</v>
      </c>
      <c r="E701" s="35" t="s">
        <v>94</v>
      </c>
      <c r="F701" s="35" t="s">
        <v>2208</v>
      </c>
      <c r="G701" s="40">
        <v>61645500</v>
      </c>
      <c r="H701" s="36">
        <v>45296</v>
      </c>
      <c r="I701" s="37" t="s">
        <v>228</v>
      </c>
      <c r="J701" s="38" t="s">
        <v>1413</v>
      </c>
      <c r="K701" s="39">
        <v>0</v>
      </c>
      <c r="L701" s="57"/>
      <c r="M701" s="58"/>
      <c r="N701" s="52">
        <f t="shared" si="40"/>
        <v>61645500</v>
      </c>
      <c r="O701" s="41">
        <v>0.67</v>
      </c>
      <c r="P701" s="42"/>
      <c r="Q701" s="43"/>
      <c r="R701" s="44"/>
      <c r="T701" s="53">
        <v>45199</v>
      </c>
      <c r="U701" s="54">
        <f t="shared" si="41"/>
        <v>0.67</v>
      </c>
      <c r="V701" s="55">
        <f t="shared" si="42"/>
        <v>290</v>
      </c>
      <c r="W701" s="55">
        <f t="shared" si="43"/>
        <v>193</v>
      </c>
    </row>
    <row r="702" spans="1:23" ht="17.25" customHeight="1" x14ac:dyDescent="0.25">
      <c r="A702" s="33" t="s">
        <v>3124</v>
      </c>
      <c r="B702" s="34">
        <v>45001</v>
      </c>
      <c r="C702" s="59">
        <v>45002</v>
      </c>
      <c r="D702" s="56" t="s">
        <v>718</v>
      </c>
      <c r="E702" s="35" t="s">
        <v>328</v>
      </c>
      <c r="F702" s="35" t="s">
        <v>2209</v>
      </c>
      <c r="G702" s="40">
        <v>92000000</v>
      </c>
      <c r="H702" s="36">
        <v>45246</v>
      </c>
      <c r="I702" s="37" t="s">
        <v>228</v>
      </c>
      <c r="J702" s="38" t="s">
        <v>1414</v>
      </c>
      <c r="K702" s="39">
        <v>0</v>
      </c>
      <c r="L702" s="57"/>
      <c r="M702" s="58"/>
      <c r="N702" s="52">
        <f t="shared" si="40"/>
        <v>92000000</v>
      </c>
      <c r="O702" s="41">
        <v>0.81</v>
      </c>
      <c r="P702" s="42"/>
      <c r="Q702" s="43"/>
      <c r="R702" s="44"/>
      <c r="T702" s="53">
        <v>45199</v>
      </c>
      <c r="U702" s="54">
        <f t="shared" si="41"/>
        <v>0.81</v>
      </c>
      <c r="V702" s="55">
        <f t="shared" si="42"/>
        <v>244</v>
      </c>
      <c r="W702" s="55">
        <f t="shared" si="43"/>
        <v>197</v>
      </c>
    </row>
    <row r="703" spans="1:23" ht="17.25" customHeight="1" x14ac:dyDescent="0.25">
      <c r="A703" s="33" t="s">
        <v>3125</v>
      </c>
      <c r="B703" s="34">
        <v>45002</v>
      </c>
      <c r="C703" s="59">
        <v>45008</v>
      </c>
      <c r="D703" s="56" t="s">
        <v>718</v>
      </c>
      <c r="E703" s="35" t="s">
        <v>2210</v>
      </c>
      <c r="F703" s="35" t="s">
        <v>2211</v>
      </c>
      <c r="G703" s="40">
        <v>53354000</v>
      </c>
      <c r="H703" s="36">
        <v>45293</v>
      </c>
      <c r="I703" s="37" t="s">
        <v>228</v>
      </c>
      <c r="J703" s="38" t="s">
        <v>1415</v>
      </c>
      <c r="K703" s="39">
        <v>0</v>
      </c>
      <c r="L703" s="57"/>
      <c r="M703" s="58"/>
      <c r="N703" s="52">
        <f t="shared" si="40"/>
        <v>53354000</v>
      </c>
      <c r="O703" s="41">
        <v>0.67</v>
      </c>
      <c r="P703" s="42"/>
      <c r="Q703" s="43"/>
      <c r="R703" s="44"/>
      <c r="T703" s="53">
        <v>45199</v>
      </c>
      <c r="U703" s="54">
        <f t="shared" si="41"/>
        <v>0.67</v>
      </c>
      <c r="V703" s="55">
        <f t="shared" si="42"/>
        <v>285</v>
      </c>
      <c r="W703" s="55">
        <f t="shared" si="43"/>
        <v>191</v>
      </c>
    </row>
    <row r="704" spans="1:23" ht="17.25" customHeight="1" x14ac:dyDescent="0.25">
      <c r="A704" s="33" t="s">
        <v>3126</v>
      </c>
      <c r="B704" s="34">
        <v>45002</v>
      </c>
      <c r="C704" s="59">
        <v>45007</v>
      </c>
      <c r="D704" s="56" t="s">
        <v>718</v>
      </c>
      <c r="E704" s="35" t="s">
        <v>603</v>
      </c>
      <c r="F704" s="35" t="s">
        <v>2212</v>
      </c>
      <c r="G704" s="40">
        <v>39600000</v>
      </c>
      <c r="H704" s="36">
        <v>45281</v>
      </c>
      <c r="I704" s="37" t="s">
        <v>228</v>
      </c>
      <c r="J704" s="38" t="s">
        <v>1416</v>
      </c>
      <c r="K704" s="39">
        <v>1</v>
      </c>
      <c r="L704" s="57">
        <v>19800000</v>
      </c>
      <c r="M704" s="58"/>
      <c r="N704" s="52">
        <f t="shared" si="40"/>
        <v>59400000</v>
      </c>
      <c r="O704" s="41">
        <v>0.7</v>
      </c>
      <c r="P704" s="42"/>
      <c r="Q704" s="43"/>
      <c r="R704" s="44"/>
      <c r="T704" s="53">
        <v>45199</v>
      </c>
      <c r="U704" s="54">
        <f t="shared" si="41"/>
        <v>0.7</v>
      </c>
      <c r="V704" s="55">
        <f t="shared" si="42"/>
        <v>274</v>
      </c>
      <c r="W704" s="55">
        <f t="shared" si="43"/>
        <v>192</v>
      </c>
    </row>
    <row r="705" spans="1:23" ht="17.25" customHeight="1" x14ac:dyDescent="0.25">
      <c r="A705" s="33" t="s">
        <v>3127</v>
      </c>
      <c r="B705" s="34">
        <v>45001</v>
      </c>
      <c r="C705" s="59">
        <v>45019</v>
      </c>
      <c r="D705" s="56" t="s">
        <v>722</v>
      </c>
      <c r="E705" s="35" t="s">
        <v>2213</v>
      </c>
      <c r="F705" s="35" t="s">
        <v>425</v>
      </c>
      <c r="G705" s="40">
        <v>124066687</v>
      </c>
      <c r="H705" s="36">
        <v>45171</v>
      </c>
      <c r="I705" s="37" t="s">
        <v>228</v>
      </c>
      <c r="J705" s="38" t="s">
        <v>1417</v>
      </c>
      <c r="K705" s="39">
        <v>0</v>
      </c>
      <c r="L705" s="57"/>
      <c r="M705" s="58"/>
      <c r="N705" s="52">
        <f t="shared" si="40"/>
        <v>124066687</v>
      </c>
      <c r="O705" s="41">
        <v>1</v>
      </c>
      <c r="P705" s="42"/>
      <c r="Q705" s="43"/>
      <c r="R705" s="44"/>
      <c r="T705" s="53">
        <v>45199</v>
      </c>
      <c r="U705" s="54">
        <f t="shared" si="41"/>
        <v>1.18</v>
      </c>
      <c r="V705" s="55">
        <f t="shared" si="42"/>
        <v>152</v>
      </c>
      <c r="W705" s="55">
        <f t="shared" si="43"/>
        <v>180</v>
      </c>
    </row>
    <row r="706" spans="1:23" ht="17.25" customHeight="1" x14ac:dyDescent="0.25">
      <c r="A706" s="33" t="s">
        <v>3128</v>
      </c>
      <c r="B706" s="34">
        <v>45002</v>
      </c>
      <c r="C706" s="59">
        <v>45012</v>
      </c>
      <c r="D706" s="56" t="s">
        <v>723</v>
      </c>
      <c r="E706" s="35" t="s">
        <v>218</v>
      </c>
      <c r="F706" s="35" t="s">
        <v>2214</v>
      </c>
      <c r="G706" s="40">
        <v>378383525</v>
      </c>
      <c r="H706" s="36">
        <v>45302</v>
      </c>
      <c r="I706" s="37" t="s">
        <v>228</v>
      </c>
      <c r="J706" s="38" t="s">
        <v>1418</v>
      </c>
      <c r="K706" s="39">
        <v>0</v>
      </c>
      <c r="L706" s="57"/>
      <c r="M706" s="58"/>
      <c r="N706" s="52">
        <f t="shared" si="40"/>
        <v>378383525</v>
      </c>
      <c r="O706" s="41">
        <v>0.64</v>
      </c>
      <c r="P706" s="42"/>
      <c r="Q706" s="43"/>
      <c r="R706" s="44"/>
      <c r="T706" s="53">
        <v>45199</v>
      </c>
      <c r="U706" s="54">
        <f t="shared" si="41"/>
        <v>0.64</v>
      </c>
      <c r="V706" s="55">
        <f t="shared" si="42"/>
        <v>290</v>
      </c>
      <c r="W706" s="55">
        <f t="shared" si="43"/>
        <v>187</v>
      </c>
    </row>
    <row r="707" spans="1:23" ht="17.25" customHeight="1" x14ac:dyDescent="0.25">
      <c r="A707" s="33" t="s">
        <v>3129</v>
      </c>
      <c r="B707" s="34">
        <v>45001</v>
      </c>
      <c r="C707" s="59">
        <v>45006</v>
      </c>
      <c r="D707" s="56" t="s">
        <v>718</v>
      </c>
      <c r="E707" s="35" t="s">
        <v>2215</v>
      </c>
      <c r="F707" s="35" t="s">
        <v>1863</v>
      </c>
      <c r="G707" s="40">
        <v>36000000</v>
      </c>
      <c r="H707" s="36">
        <v>45250</v>
      </c>
      <c r="I707" s="37" t="s">
        <v>228</v>
      </c>
      <c r="J707" s="38" t="s">
        <v>1419</v>
      </c>
      <c r="K707" s="39">
        <v>0</v>
      </c>
      <c r="L707" s="57"/>
      <c r="M707" s="58"/>
      <c r="N707" s="52">
        <f t="shared" si="40"/>
        <v>36000000</v>
      </c>
      <c r="O707" s="41">
        <v>0.79</v>
      </c>
      <c r="P707" s="42"/>
      <c r="Q707" s="43"/>
      <c r="R707" s="44"/>
      <c r="T707" s="53">
        <v>45199</v>
      </c>
      <c r="U707" s="54">
        <f t="shared" si="41"/>
        <v>0.79</v>
      </c>
      <c r="V707" s="55">
        <f t="shared" si="42"/>
        <v>244</v>
      </c>
      <c r="W707" s="55">
        <f t="shared" si="43"/>
        <v>193</v>
      </c>
    </row>
    <row r="708" spans="1:23" ht="17.25" customHeight="1" x14ac:dyDescent="0.25">
      <c r="A708" s="33" t="s">
        <v>3130</v>
      </c>
      <c r="B708" s="34">
        <v>45006</v>
      </c>
      <c r="C708" s="59">
        <v>45012</v>
      </c>
      <c r="D708" s="56" t="s">
        <v>720</v>
      </c>
      <c r="E708" s="35" t="s">
        <v>2216</v>
      </c>
      <c r="F708" s="35" t="s">
        <v>2217</v>
      </c>
      <c r="G708" s="40">
        <v>136850000</v>
      </c>
      <c r="H708" s="36">
        <v>45103</v>
      </c>
      <c r="I708" s="37" t="s">
        <v>228</v>
      </c>
      <c r="J708" s="38" t="s">
        <v>1420</v>
      </c>
      <c r="K708" s="39">
        <v>0</v>
      </c>
      <c r="L708" s="57"/>
      <c r="M708" s="58"/>
      <c r="N708" s="52">
        <f t="shared" si="40"/>
        <v>136850000</v>
      </c>
      <c r="O708" s="41">
        <v>1</v>
      </c>
      <c r="P708" s="42"/>
      <c r="Q708" s="43"/>
      <c r="R708" s="44"/>
      <c r="T708" s="53">
        <v>45199</v>
      </c>
      <c r="U708" s="54">
        <f t="shared" si="41"/>
        <v>2.0499999999999998</v>
      </c>
      <c r="V708" s="55">
        <f t="shared" si="42"/>
        <v>91</v>
      </c>
      <c r="W708" s="55">
        <f t="shared" si="43"/>
        <v>187</v>
      </c>
    </row>
    <row r="709" spans="1:23" ht="17.25" customHeight="1" x14ac:dyDescent="0.25">
      <c r="A709" s="33" t="s">
        <v>3131</v>
      </c>
      <c r="B709" s="34">
        <v>45006</v>
      </c>
      <c r="C709" s="59">
        <v>45012</v>
      </c>
      <c r="D709" s="56" t="s">
        <v>718</v>
      </c>
      <c r="E709" s="35" t="s">
        <v>348</v>
      </c>
      <c r="F709" s="35" t="s">
        <v>113</v>
      </c>
      <c r="G709" s="40">
        <v>53354000</v>
      </c>
      <c r="H709" s="36">
        <v>45297</v>
      </c>
      <c r="I709" s="37" t="s">
        <v>228</v>
      </c>
      <c r="J709" s="38" t="s">
        <v>1421</v>
      </c>
      <c r="K709" s="39">
        <v>0</v>
      </c>
      <c r="L709" s="57"/>
      <c r="M709" s="58"/>
      <c r="N709" s="52">
        <f t="shared" si="40"/>
        <v>53354000</v>
      </c>
      <c r="O709" s="41">
        <v>0.66</v>
      </c>
      <c r="P709" s="42"/>
      <c r="Q709" s="43"/>
      <c r="R709" s="44"/>
      <c r="T709" s="53">
        <v>45199</v>
      </c>
      <c r="U709" s="54">
        <f t="shared" si="41"/>
        <v>0.66</v>
      </c>
      <c r="V709" s="55">
        <f t="shared" si="42"/>
        <v>285</v>
      </c>
      <c r="W709" s="55">
        <f t="shared" si="43"/>
        <v>187</v>
      </c>
    </row>
    <row r="710" spans="1:23" ht="17.25" customHeight="1" x14ac:dyDescent="0.25">
      <c r="A710" s="33" t="s">
        <v>3132</v>
      </c>
      <c r="B710" s="34">
        <v>45006</v>
      </c>
      <c r="C710" s="59">
        <v>45007</v>
      </c>
      <c r="D710" s="56" t="s">
        <v>718</v>
      </c>
      <c r="E710" s="35" t="s">
        <v>650</v>
      </c>
      <c r="F710" s="35" t="s">
        <v>2218</v>
      </c>
      <c r="G710" s="40">
        <v>65662500</v>
      </c>
      <c r="H710" s="36">
        <v>45266</v>
      </c>
      <c r="I710" s="37" t="s">
        <v>228</v>
      </c>
      <c r="J710" s="38" t="s">
        <v>1422</v>
      </c>
      <c r="K710" s="39">
        <v>0</v>
      </c>
      <c r="L710" s="57"/>
      <c r="M710" s="58"/>
      <c r="N710" s="52">
        <f t="shared" si="40"/>
        <v>65662500</v>
      </c>
      <c r="O710" s="41">
        <v>0.74</v>
      </c>
      <c r="P710" s="42"/>
      <c r="Q710" s="43"/>
      <c r="R710" s="44"/>
      <c r="T710" s="53">
        <v>45199</v>
      </c>
      <c r="U710" s="54">
        <f t="shared" si="41"/>
        <v>0.74</v>
      </c>
      <c r="V710" s="55">
        <f t="shared" si="42"/>
        <v>259</v>
      </c>
      <c r="W710" s="55">
        <f t="shared" si="43"/>
        <v>192</v>
      </c>
    </row>
    <row r="711" spans="1:23" ht="17.25" customHeight="1" x14ac:dyDescent="0.25">
      <c r="A711" s="33" t="s">
        <v>3133</v>
      </c>
      <c r="B711" s="34">
        <v>45006</v>
      </c>
      <c r="C711" s="59">
        <v>45019</v>
      </c>
      <c r="D711" s="56" t="s">
        <v>718</v>
      </c>
      <c r="E711" s="35" t="s">
        <v>203</v>
      </c>
      <c r="F711" s="35" t="s">
        <v>2219</v>
      </c>
      <c r="G711" s="40">
        <v>92700000</v>
      </c>
      <c r="H711" s="36">
        <v>45293</v>
      </c>
      <c r="I711" s="37" t="s">
        <v>228</v>
      </c>
      <c r="J711" s="38" t="s">
        <v>1423</v>
      </c>
      <c r="K711" s="39">
        <v>0</v>
      </c>
      <c r="L711" s="57"/>
      <c r="M711" s="58"/>
      <c r="N711" s="52">
        <f t="shared" si="40"/>
        <v>92700000</v>
      </c>
      <c r="O711" s="41">
        <v>0.66</v>
      </c>
      <c r="P711" s="42"/>
      <c r="Q711" s="43"/>
      <c r="R711" s="44"/>
      <c r="T711" s="53">
        <v>45199</v>
      </c>
      <c r="U711" s="54">
        <f t="shared" si="41"/>
        <v>0.66</v>
      </c>
      <c r="V711" s="55">
        <f t="shared" si="42"/>
        <v>274</v>
      </c>
      <c r="W711" s="55">
        <f t="shared" si="43"/>
        <v>180</v>
      </c>
    </row>
    <row r="712" spans="1:23" ht="17.25" customHeight="1" x14ac:dyDescent="0.25">
      <c r="A712" s="33" t="s">
        <v>3134</v>
      </c>
      <c r="B712" s="34">
        <v>45008</v>
      </c>
      <c r="C712" s="59">
        <v>45008</v>
      </c>
      <c r="D712" s="56" t="s">
        <v>718</v>
      </c>
      <c r="E712" s="35" t="s">
        <v>668</v>
      </c>
      <c r="F712" s="35" t="s">
        <v>72</v>
      </c>
      <c r="G712" s="40">
        <v>41715000</v>
      </c>
      <c r="H712" s="36">
        <v>45008</v>
      </c>
      <c r="I712" s="37" t="s">
        <v>228</v>
      </c>
      <c r="J712" s="38" t="s">
        <v>1424</v>
      </c>
      <c r="K712" s="39">
        <v>0</v>
      </c>
      <c r="L712" s="57"/>
      <c r="M712" s="58">
        <v>41715000</v>
      </c>
      <c r="N712" s="52">
        <f t="shared" si="40"/>
        <v>0</v>
      </c>
      <c r="O712" s="41">
        <v>1</v>
      </c>
      <c r="P712" s="42"/>
      <c r="Q712" s="43"/>
      <c r="R712" s="44"/>
      <c r="T712" s="53">
        <v>45199</v>
      </c>
      <c r="U712" s="54" t="e">
        <f t="shared" si="41"/>
        <v>#DIV/0!</v>
      </c>
      <c r="V712" s="55">
        <f t="shared" si="42"/>
        <v>0</v>
      </c>
      <c r="W712" s="55">
        <f t="shared" si="43"/>
        <v>191</v>
      </c>
    </row>
    <row r="713" spans="1:23" ht="17.25" customHeight="1" x14ac:dyDescent="0.25">
      <c r="A713" s="33" t="s">
        <v>3135</v>
      </c>
      <c r="B713" s="34">
        <v>45008</v>
      </c>
      <c r="C713" s="59">
        <v>45014</v>
      </c>
      <c r="D713" s="56" t="s">
        <v>723</v>
      </c>
      <c r="E713" s="35" t="s">
        <v>218</v>
      </c>
      <c r="F713" s="35" t="s">
        <v>2220</v>
      </c>
      <c r="G713" s="40">
        <v>936645856</v>
      </c>
      <c r="H713" s="36">
        <v>45337</v>
      </c>
      <c r="I713" s="37" t="s">
        <v>228</v>
      </c>
      <c r="J713" s="38" t="s">
        <v>1425</v>
      </c>
      <c r="K713" s="39">
        <v>0</v>
      </c>
      <c r="L713" s="57"/>
      <c r="M713" s="58"/>
      <c r="N713" s="52">
        <f t="shared" si="40"/>
        <v>936645856</v>
      </c>
      <c r="O713" s="41">
        <v>0.56999999999999995</v>
      </c>
      <c r="P713" s="42"/>
      <c r="Q713" s="43"/>
      <c r="R713" s="44"/>
      <c r="T713" s="53">
        <v>45199</v>
      </c>
      <c r="U713" s="54">
        <f t="shared" si="41"/>
        <v>0.56999999999999995</v>
      </c>
      <c r="V713" s="55">
        <f t="shared" si="42"/>
        <v>323</v>
      </c>
      <c r="W713" s="55">
        <f t="shared" si="43"/>
        <v>185</v>
      </c>
    </row>
    <row r="714" spans="1:23" ht="17.25" customHeight="1" x14ac:dyDescent="0.25">
      <c r="A714" s="33" t="s">
        <v>3136</v>
      </c>
      <c r="B714" s="34">
        <v>45006</v>
      </c>
      <c r="C714" s="59">
        <v>45008</v>
      </c>
      <c r="D714" s="56" t="s">
        <v>718</v>
      </c>
      <c r="E714" s="35" t="s">
        <v>291</v>
      </c>
      <c r="F714" s="35" t="s">
        <v>2221</v>
      </c>
      <c r="G714" s="40">
        <v>42800000</v>
      </c>
      <c r="H714" s="36">
        <v>45252</v>
      </c>
      <c r="I714" s="37" t="s">
        <v>228</v>
      </c>
      <c r="J714" s="38" t="s">
        <v>1426</v>
      </c>
      <c r="K714" s="39">
        <v>0</v>
      </c>
      <c r="L714" s="57"/>
      <c r="M714" s="58"/>
      <c r="N714" s="52">
        <f t="shared" si="40"/>
        <v>42800000</v>
      </c>
      <c r="O714" s="41">
        <v>0.78</v>
      </c>
      <c r="P714" s="42"/>
      <c r="Q714" s="43"/>
      <c r="R714" s="44"/>
      <c r="T714" s="53">
        <v>45199</v>
      </c>
      <c r="U714" s="54">
        <f t="shared" si="41"/>
        <v>0.78</v>
      </c>
      <c r="V714" s="55">
        <f t="shared" si="42"/>
        <v>244</v>
      </c>
      <c r="W714" s="55">
        <f t="shared" si="43"/>
        <v>191</v>
      </c>
    </row>
    <row r="715" spans="1:23" ht="17.25" customHeight="1" x14ac:dyDescent="0.25">
      <c r="A715" s="33" t="s">
        <v>3137</v>
      </c>
      <c r="B715" s="34">
        <v>45007</v>
      </c>
      <c r="C715" s="59">
        <v>45008</v>
      </c>
      <c r="D715" s="56" t="s">
        <v>718</v>
      </c>
      <c r="E715" s="35" t="s">
        <v>483</v>
      </c>
      <c r="F715" s="35" t="s">
        <v>2222</v>
      </c>
      <c r="G715" s="40">
        <v>52401250</v>
      </c>
      <c r="H715" s="36">
        <v>45287</v>
      </c>
      <c r="I715" s="37" t="s">
        <v>228</v>
      </c>
      <c r="J715" s="38" t="s">
        <v>1427</v>
      </c>
      <c r="K715" s="39">
        <v>0</v>
      </c>
      <c r="L715" s="57"/>
      <c r="M715" s="58"/>
      <c r="N715" s="52">
        <f t="shared" si="40"/>
        <v>52401250</v>
      </c>
      <c r="O715" s="41">
        <v>0.68</v>
      </c>
      <c r="P715" s="42"/>
      <c r="Q715" s="43"/>
      <c r="R715" s="44"/>
      <c r="T715" s="53">
        <v>45199</v>
      </c>
      <c r="U715" s="54">
        <f t="shared" si="41"/>
        <v>0.68</v>
      </c>
      <c r="V715" s="55">
        <f t="shared" si="42"/>
        <v>279</v>
      </c>
      <c r="W715" s="55">
        <f t="shared" si="43"/>
        <v>191</v>
      </c>
    </row>
    <row r="716" spans="1:23" ht="17.25" customHeight="1" x14ac:dyDescent="0.25">
      <c r="A716" s="33" t="s">
        <v>3138</v>
      </c>
      <c r="B716" s="34">
        <v>45008</v>
      </c>
      <c r="C716" s="59">
        <v>45012</v>
      </c>
      <c r="D716" s="56" t="s">
        <v>719</v>
      </c>
      <c r="E716" s="35" t="s">
        <v>231</v>
      </c>
      <c r="F716" s="35" t="s">
        <v>2223</v>
      </c>
      <c r="G716" s="40">
        <v>26400000</v>
      </c>
      <c r="H716" s="36">
        <v>45256</v>
      </c>
      <c r="I716" s="37" t="s">
        <v>228</v>
      </c>
      <c r="J716" s="38" t="s">
        <v>1428</v>
      </c>
      <c r="K716" s="39">
        <v>0</v>
      </c>
      <c r="L716" s="57"/>
      <c r="M716" s="58"/>
      <c r="N716" s="52">
        <f t="shared" ref="N716:N779" si="44">+G716+L716-M716</f>
        <v>26400000</v>
      </c>
      <c r="O716" s="41">
        <v>0.77</v>
      </c>
      <c r="P716" s="42"/>
      <c r="Q716" s="43"/>
      <c r="R716" s="44"/>
      <c r="T716" s="53">
        <v>45199</v>
      </c>
      <c r="U716" s="54">
        <f t="shared" si="41"/>
        <v>0.77</v>
      </c>
      <c r="V716" s="55">
        <f t="shared" si="42"/>
        <v>244</v>
      </c>
      <c r="W716" s="55">
        <f t="shared" si="43"/>
        <v>187</v>
      </c>
    </row>
    <row r="717" spans="1:23" ht="17.25" customHeight="1" x14ac:dyDescent="0.25">
      <c r="A717" s="33" t="s">
        <v>3139</v>
      </c>
      <c r="B717" s="34">
        <v>45008</v>
      </c>
      <c r="C717" s="59">
        <v>45009</v>
      </c>
      <c r="D717" s="56" t="s">
        <v>718</v>
      </c>
      <c r="E717" s="35" t="s">
        <v>2224</v>
      </c>
      <c r="F717" s="35" t="s">
        <v>2225</v>
      </c>
      <c r="G717" s="40">
        <v>49440000</v>
      </c>
      <c r="H717" s="36">
        <v>45253</v>
      </c>
      <c r="I717" s="37" t="s">
        <v>228</v>
      </c>
      <c r="J717" s="38" t="s">
        <v>1429</v>
      </c>
      <c r="K717" s="39">
        <v>0</v>
      </c>
      <c r="L717" s="57"/>
      <c r="M717" s="58"/>
      <c r="N717" s="52">
        <f t="shared" si="44"/>
        <v>49440000</v>
      </c>
      <c r="O717" s="41">
        <v>0.78</v>
      </c>
      <c r="P717" s="42"/>
      <c r="Q717" s="43"/>
      <c r="R717" s="44"/>
      <c r="T717" s="53">
        <v>45199</v>
      </c>
      <c r="U717" s="54">
        <f t="shared" ref="U717:U780" si="45">ROUND(W717/V717,2)</f>
        <v>0.78</v>
      </c>
      <c r="V717" s="55">
        <f t="shared" ref="V717:V780" si="46">+H717-C717</f>
        <v>244</v>
      </c>
      <c r="W717" s="55">
        <f t="shared" ref="W717:W780" si="47">+T717-C717</f>
        <v>190</v>
      </c>
    </row>
    <row r="718" spans="1:23" ht="17.25" customHeight="1" x14ac:dyDescent="0.25">
      <c r="A718" s="33" t="s">
        <v>3140</v>
      </c>
      <c r="B718" s="34">
        <v>45007</v>
      </c>
      <c r="C718" s="59">
        <v>45009</v>
      </c>
      <c r="D718" s="56" t="s">
        <v>718</v>
      </c>
      <c r="E718" s="35" t="s">
        <v>2226</v>
      </c>
      <c r="F718" s="35" t="s">
        <v>2227</v>
      </c>
      <c r="G718" s="40">
        <v>80000000</v>
      </c>
      <c r="H718" s="36">
        <v>45253</v>
      </c>
      <c r="I718" s="37" t="s">
        <v>228</v>
      </c>
      <c r="J718" s="38" t="s">
        <v>1430</v>
      </c>
      <c r="K718" s="39">
        <v>0</v>
      </c>
      <c r="L718" s="57"/>
      <c r="M718" s="58"/>
      <c r="N718" s="52">
        <f t="shared" si="44"/>
        <v>80000000</v>
      </c>
      <c r="O718" s="41">
        <v>0.78</v>
      </c>
      <c r="P718" s="42"/>
      <c r="Q718" s="43"/>
      <c r="R718" s="44"/>
      <c r="T718" s="53">
        <v>45199</v>
      </c>
      <c r="U718" s="54">
        <f t="shared" si="45"/>
        <v>0.78</v>
      </c>
      <c r="V718" s="55">
        <f t="shared" si="46"/>
        <v>244</v>
      </c>
      <c r="W718" s="55">
        <f t="shared" si="47"/>
        <v>190</v>
      </c>
    </row>
    <row r="719" spans="1:23" ht="17.25" customHeight="1" x14ac:dyDescent="0.25">
      <c r="A719" s="33" t="s">
        <v>3141</v>
      </c>
      <c r="B719" s="34">
        <v>45007</v>
      </c>
      <c r="C719" s="59">
        <v>45009</v>
      </c>
      <c r="D719" s="56" t="s">
        <v>718</v>
      </c>
      <c r="E719" s="35" t="s">
        <v>51</v>
      </c>
      <c r="F719" s="35" t="s">
        <v>1686</v>
      </c>
      <c r="G719" s="40">
        <v>52152333</v>
      </c>
      <c r="H719" s="36">
        <v>45229</v>
      </c>
      <c r="I719" s="37" t="s">
        <v>228</v>
      </c>
      <c r="J719" s="38" t="s">
        <v>1431</v>
      </c>
      <c r="K719" s="39">
        <v>0</v>
      </c>
      <c r="L719" s="57"/>
      <c r="M719" s="58"/>
      <c r="N719" s="52">
        <f t="shared" si="44"/>
        <v>52152333</v>
      </c>
      <c r="O719" s="41">
        <v>0.86</v>
      </c>
      <c r="P719" s="42"/>
      <c r="Q719" s="43"/>
      <c r="R719" s="44"/>
      <c r="T719" s="53">
        <v>45199</v>
      </c>
      <c r="U719" s="54">
        <f t="shared" si="45"/>
        <v>0.86</v>
      </c>
      <c r="V719" s="55">
        <f t="shared" si="46"/>
        <v>220</v>
      </c>
      <c r="W719" s="55">
        <f t="shared" si="47"/>
        <v>190</v>
      </c>
    </row>
    <row r="720" spans="1:23" ht="17.25" customHeight="1" x14ac:dyDescent="0.25">
      <c r="A720" s="33" t="s">
        <v>3142</v>
      </c>
      <c r="B720" s="34">
        <v>45008</v>
      </c>
      <c r="C720" s="59">
        <v>45013</v>
      </c>
      <c r="D720" s="56" t="s">
        <v>719</v>
      </c>
      <c r="E720" s="35" t="s">
        <v>292</v>
      </c>
      <c r="F720" s="35" t="s">
        <v>422</v>
      </c>
      <c r="G720" s="40">
        <v>28800000</v>
      </c>
      <c r="H720" s="36">
        <v>45257</v>
      </c>
      <c r="I720" s="37" t="s">
        <v>228</v>
      </c>
      <c r="J720" s="38" t="s">
        <v>1432</v>
      </c>
      <c r="K720" s="39">
        <v>0</v>
      </c>
      <c r="L720" s="57"/>
      <c r="M720" s="58"/>
      <c r="N720" s="52">
        <f t="shared" si="44"/>
        <v>28800000</v>
      </c>
      <c r="O720" s="41">
        <v>0.76</v>
      </c>
      <c r="P720" s="42"/>
      <c r="Q720" s="43"/>
      <c r="R720" s="44"/>
      <c r="T720" s="53">
        <v>45199</v>
      </c>
      <c r="U720" s="54">
        <f t="shared" si="45"/>
        <v>0.76</v>
      </c>
      <c r="V720" s="55">
        <f t="shared" si="46"/>
        <v>244</v>
      </c>
      <c r="W720" s="55">
        <f t="shared" si="47"/>
        <v>186</v>
      </c>
    </row>
    <row r="721" spans="1:23" ht="17.25" customHeight="1" x14ac:dyDescent="0.25">
      <c r="A721" s="33" t="s">
        <v>3143</v>
      </c>
      <c r="B721" s="34">
        <v>45007</v>
      </c>
      <c r="C721" s="59">
        <v>45012</v>
      </c>
      <c r="D721" s="56" t="s">
        <v>718</v>
      </c>
      <c r="E721" s="35" t="s">
        <v>657</v>
      </c>
      <c r="F721" s="35" t="s">
        <v>2228</v>
      </c>
      <c r="G721" s="40">
        <v>42800000</v>
      </c>
      <c r="H721" s="36">
        <v>45256</v>
      </c>
      <c r="I721" s="37" t="s">
        <v>228</v>
      </c>
      <c r="J721" s="38" t="s">
        <v>1433</v>
      </c>
      <c r="K721" s="39">
        <v>0</v>
      </c>
      <c r="L721" s="57"/>
      <c r="M721" s="58"/>
      <c r="N721" s="52">
        <f t="shared" si="44"/>
        <v>42800000</v>
      </c>
      <c r="O721" s="41">
        <v>0.77</v>
      </c>
      <c r="P721" s="42"/>
      <c r="Q721" s="43"/>
      <c r="R721" s="44"/>
      <c r="T721" s="53">
        <v>45199</v>
      </c>
      <c r="U721" s="54">
        <f t="shared" si="45"/>
        <v>0.77</v>
      </c>
      <c r="V721" s="55">
        <f t="shared" si="46"/>
        <v>244</v>
      </c>
      <c r="W721" s="55">
        <f t="shared" si="47"/>
        <v>187</v>
      </c>
    </row>
    <row r="722" spans="1:23" ht="17.25" customHeight="1" x14ac:dyDescent="0.25">
      <c r="A722" s="33" t="s">
        <v>3144</v>
      </c>
      <c r="B722" s="34">
        <v>45009</v>
      </c>
      <c r="C722" s="59">
        <v>45013</v>
      </c>
      <c r="D722" s="56" t="s">
        <v>718</v>
      </c>
      <c r="E722" s="35" t="s">
        <v>542</v>
      </c>
      <c r="F722" s="35" t="s">
        <v>2229</v>
      </c>
      <c r="G722" s="40">
        <v>68598000</v>
      </c>
      <c r="H722" s="36">
        <v>45287</v>
      </c>
      <c r="I722" s="37" t="s">
        <v>228</v>
      </c>
      <c r="J722" s="38" t="s">
        <v>1434</v>
      </c>
      <c r="K722" s="39">
        <v>0</v>
      </c>
      <c r="L722" s="57"/>
      <c r="M722" s="58"/>
      <c r="N722" s="52">
        <f t="shared" si="44"/>
        <v>68598000</v>
      </c>
      <c r="O722" s="41">
        <v>0.68</v>
      </c>
      <c r="P722" s="42"/>
      <c r="Q722" s="43"/>
      <c r="R722" s="44"/>
      <c r="T722" s="53">
        <v>45199</v>
      </c>
      <c r="U722" s="54">
        <f t="shared" si="45"/>
        <v>0.68</v>
      </c>
      <c r="V722" s="55">
        <f t="shared" si="46"/>
        <v>274</v>
      </c>
      <c r="W722" s="55">
        <f t="shared" si="47"/>
        <v>186</v>
      </c>
    </row>
    <row r="723" spans="1:23" ht="17.25" customHeight="1" x14ac:dyDescent="0.25">
      <c r="A723" s="33" t="s">
        <v>3145</v>
      </c>
      <c r="B723" s="34">
        <v>45009</v>
      </c>
      <c r="C723" s="59">
        <v>45013</v>
      </c>
      <c r="D723" s="56" t="s">
        <v>718</v>
      </c>
      <c r="E723" s="35" t="s">
        <v>2230</v>
      </c>
      <c r="F723" s="35" t="s">
        <v>393</v>
      </c>
      <c r="G723" s="40">
        <v>46350000</v>
      </c>
      <c r="H723" s="36">
        <v>45287</v>
      </c>
      <c r="I723" s="37" t="s">
        <v>228</v>
      </c>
      <c r="J723" s="38" t="s">
        <v>1435</v>
      </c>
      <c r="K723" s="39">
        <v>0</v>
      </c>
      <c r="L723" s="57"/>
      <c r="M723" s="58"/>
      <c r="N723" s="52">
        <f t="shared" si="44"/>
        <v>46350000</v>
      </c>
      <c r="O723" s="41">
        <v>0.68</v>
      </c>
      <c r="P723" s="42"/>
      <c r="Q723" s="43"/>
      <c r="R723" s="44"/>
      <c r="T723" s="53">
        <v>45199</v>
      </c>
      <c r="U723" s="54">
        <f t="shared" si="45"/>
        <v>0.68</v>
      </c>
      <c r="V723" s="55">
        <f t="shared" si="46"/>
        <v>274</v>
      </c>
      <c r="W723" s="55">
        <f t="shared" si="47"/>
        <v>186</v>
      </c>
    </row>
    <row r="724" spans="1:23" ht="17.25" customHeight="1" x14ac:dyDescent="0.25">
      <c r="A724" s="33" t="s">
        <v>3146</v>
      </c>
      <c r="B724" s="34">
        <v>45008</v>
      </c>
      <c r="C724" s="59">
        <v>45058</v>
      </c>
      <c r="D724" s="56" t="s">
        <v>718</v>
      </c>
      <c r="E724" s="35" t="s">
        <v>2231</v>
      </c>
      <c r="F724" s="35" t="s">
        <v>2232</v>
      </c>
      <c r="G724" s="40">
        <v>37600000</v>
      </c>
      <c r="H724" s="36">
        <v>45302</v>
      </c>
      <c r="I724" s="37" t="s">
        <v>228</v>
      </c>
      <c r="J724" s="38" t="s">
        <v>1436</v>
      </c>
      <c r="K724" s="39">
        <v>0</v>
      </c>
      <c r="L724" s="57"/>
      <c r="M724" s="58"/>
      <c r="N724" s="52">
        <f t="shared" si="44"/>
        <v>37600000</v>
      </c>
      <c r="O724" s="41">
        <v>0.57999999999999996</v>
      </c>
      <c r="P724" s="42"/>
      <c r="Q724" s="43"/>
      <c r="R724" s="44"/>
      <c r="T724" s="53">
        <v>45199</v>
      </c>
      <c r="U724" s="54">
        <f t="shared" si="45"/>
        <v>0.57999999999999996</v>
      </c>
      <c r="V724" s="55">
        <f t="shared" si="46"/>
        <v>244</v>
      </c>
      <c r="W724" s="55">
        <f t="shared" si="47"/>
        <v>141</v>
      </c>
    </row>
    <row r="725" spans="1:23" ht="17.25" customHeight="1" x14ac:dyDescent="0.25">
      <c r="A725" s="33" t="s">
        <v>3147</v>
      </c>
      <c r="B725" s="34">
        <v>45008</v>
      </c>
      <c r="C725" s="59">
        <v>45014</v>
      </c>
      <c r="D725" s="56" t="s">
        <v>719</v>
      </c>
      <c r="E725" s="35" t="s">
        <v>471</v>
      </c>
      <c r="F725" s="35" t="s">
        <v>211</v>
      </c>
      <c r="G725" s="40">
        <v>31166666</v>
      </c>
      <c r="H725" s="36">
        <v>45294</v>
      </c>
      <c r="I725" s="37" t="s">
        <v>228</v>
      </c>
      <c r="J725" s="38" t="s">
        <v>1437</v>
      </c>
      <c r="K725" s="39">
        <v>0</v>
      </c>
      <c r="L725" s="57"/>
      <c r="M725" s="58"/>
      <c r="N725" s="52">
        <f t="shared" si="44"/>
        <v>31166666</v>
      </c>
      <c r="O725" s="41">
        <v>0.66</v>
      </c>
      <c r="P725" s="42"/>
      <c r="Q725" s="43"/>
      <c r="R725" s="44"/>
      <c r="T725" s="53">
        <v>45199</v>
      </c>
      <c r="U725" s="54">
        <f t="shared" si="45"/>
        <v>0.66</v>
      </c>
      <c r="V725" s="55">
        <f t="shared" si="46"/>
        <v>280</v>
      </c>
      <c r="W725" s="55">
        <f t="shared" si="47"/>
        <v>185</v>
      </c>
    </row>
    <row r="726" spans="1:23" ht="17.25" customHeight="1" x14ac:dyDescent="0.25">
      <c r="A726" s="33" t="s">
        <v>3148</v>
      </c>
      <c r="B726" s="34">
        <v>45008</v>
      </c>
      <c r="C726" s="59">
        <v>45012</v>
      </c>
      <c r="D726" s="56" t="s">
        <v>718</v>
      </c>
      <c r="E726" s="35" t="s">
        <v>2233</v>
      </c>
      <c r="F726" s="35" t="s">
        <v>380</v>
      </c>
      <c r="G726" s="40">
        <v>73233000</v>
      </c>
      <c r="H726" s="36">
        <v>45286</v>
      </c>
      <c r="I726" s="37" t="s">
        <v>228</v>
      </c>
      <c r="J726" s="38" t="s">
        <v>1438</v>
      </c>
      <c r="K726" s="39">
        <v>0</v>
      </c>
      <c r="L726" s="57"/>
      <c r="M726" s="58"/>
      <c r="N726" s="52">
        <f t="shared" si="44"/>
        <v>73233000</v>
      </c>
      <c r="O726" s="41">
        <v>0.68</v>
      </c>
      <c r="P726" s="42"/>
      <c r="Q726" s="43"/>
      <c r="R726" s="44"/>
      <c r="T726" s="53">
        <v>45199</v>
      </c>
      <c r="U726" s="54">
        <f t="shared" si="45"/>
        <v>0.68</v>
      </c>
      <c r="V726" s="55">
        <f t="shared" si="46"/>
        <v>274</v>
      </c>
      <c r="W726" s="55">
        <f t="shared" si="47"/>
        <v>187</v>
      </c>
    </row>
    <row r="727" spans="1:23" ht="17.25" customHeight="1" x14ac:dyDescent="0.25">
      <c r="A727" s="33" t="s">
        <v>3149</v>
      </c>
      <c r="B727" s="34">
        <v>45008</v>
      </c>
      <c r="C727" s="59">
        <v>45012</v>
      </c>
      <c r="D727" s="56" t="s">
        <v>718</v>
      </c>
      <c r="E727" s="35" t="s">
        <v>2234</v>
      </c>
      <c r="F727" s="35" t="s">
        <v>2235</v>
      </c>
      <c r="G727" s="40">
        <v>83430000</v>
      </c>
      <c r="H727" s="36">
        <v>45286</v>
      </c>
      <c r="I727" s="37" t="s">
        <v>228</v>
      </c>
      <c r="J727" s="38" t="s">
        <v>1439</v>
      </c>
      <c r="K727" s="39">
        <v>0</v>
      </c>
      <c r="L727" s="57"/>
      <c r="M727" s="58"/>
      <c r="N727" s="52">
        <f t="shared" si="44"/>
        <v>83430000</v>
      </c>
      <c r="O727" s="41">
        <v>0.68</v>
      </c>
      <c r="P727" s="42"/>
      <c r="Q727" s="43"/>
      <c r="R727" s="44"/>
      <c r="T727" s="53">
        <v>45199</v>
      </c>
      <c r="U727" s="54">
        <f t="shared" si="45"/>
        <v>0.68</v>
      </c>
      <c r="V727" s="55">
        <f t="shared" si="46"/>
        <v>274</v>
      </c>
      <c r="W727" s="55">
        <f t="shared" si="47"/>
        <v>187</v>
      </c>
    </row>
    <row r="728" spans="1:23" ht="17.25" customHeight="1" x14ac:dyDescent="0.25">
      <c r="A728" s="33" t="s">
        <v>3150</v>
      </c>
      <c r="B728" s="34">
        <v>45009</v>
      </c>
      <c r="C728" s="59">
        <v>45014</v>
      </c>
      <c r="D728" s="56" t="s">
        <v>718</v>
      </c>
      <c r="E728" s="35" t="s">
        <v>2236</v>
      </c>
      <c r="F728" s="35" t="s">
        <v>2237</v>
      </c>
      <c r="G728" s="40">
        <v>59824000</v>
      </c>
      <c r="H728" s="36">
        <v>45258</v>
      </c>
      <c r="I728" s="37" t="s">
        <v>228</v>
      </c>
      <c r="J728" s="38" t="s">
        <v>1440</v>
      </c>
      <c r="K728" s="39">
        <v>0</v>
      </c>
      <c r="L728" s="57"/>
      <c r="M728" s="58"/>
      <c r="N728" s="52">
        <f t="shared" si="44"/>
        <v>59824000</v>
      </c>
      <c r="O728" s="41">
        <v>0.76</v>
      </c>
      <c r="P728" s="42"/>
      <c r="Q728" s="43"/>
      <c r="R728" s="44"/>
      <c r="T728" s="53">
        <v>45199</v>
      </c>
      <c r="U728" s="54">
        <f t="shared" si="45"/>
        <v>0.76</v>
      </c>
      <c r="V728" s="55">
        <f t="shared" si="46"/>
        <v>244</v>
      </c>
      <c r="W728" s="55">
        <f t="shared" si="47"/>
        <v>185</v>
      </c>
    </row>
    <row r="729" spans="1:23" ht="17.25" customHeight="1" x14ac:dyDescent="0.25">
      <c r="A729" s="33" t="s">
        <v>3151</v>
      </c>
      <c r="B729" s="34">
        <v>45015</v>
      </c>
      <c r="C729" s="59">
        <v>45019</v>
      </c>
      <c r="D729" s="56" t="s">
        <v>718</v>
      </c>
      <c r="E729" s="35" t="s">
        <v>2238</v>
      </c>
      <c r="F729" s="35" t="s">
        <v>2239</v>
      </c>
      <c r="G729" s="40">
        <v>47277000</v>
      </c>
      <c r="H729" s="36">
        <v>45291</v>
      </c>
      <c r="I729" s="37" t="s">
        <v>228</v>
      </c>
      <c r="J729" s="38" t="s">
        <v>1441</v>
      </c>
      <c r="K729" s="39">
        <v>0</v>
      </c>
      <c r="L729" s="57"/>
      <c r="M729" s="58"/>
      <c r="N729" s="52">
        <f t="shared" si="44"/>
        <v>47277000</v>
      </c>
      <c r="O729" s="41">
        <v>0.66</v>
      </c>
      <c r="P729" s="42"/>
      <c r="Q729" s="43"/>
      <c r="R729" s="44"/>
      <c r="T729" s="53">
        <v>45199</v>
      </c>
      <c r="U729" s="54">
        <f t="shared" si="45"/>
        <v>0.66</v>
      </c>
      <c r="V729" s="55">
        <f t="shared" si="46"/>
        <v>272</v>
      </c>
      <c r="W729" s="55">
        <f t="shared" si="47"/>
        <v>180</v>
      </c>
    </row>
    <row r="730" spans="1:23" ht="17.25" customHeight="1" x14ac:dyDescent="0.25">
      <c r="A730" s="33" t="s">
        <v>3152</v>
      </c>
      <c r="B730" s="34">
        <v>45009</v>
      </c>
      <c r="C730" s="59">
        <v>45014</v>
      </c>
      <c r="D730" s="56" t="s">
        <v>718</v>
      </c>
      <c r="E730" s="35" t="s">
        <v>518</v>
      </c>
      <c r="F730" s="35" t="s">
        <v>2240</v>
      </c>
      <c r="G730" s="40">
        <v>21012000</v>
      </c>
      <c r="H730" s="36">
        <v>45103</v>
      </c>
      <c r="I730" s="37" t="s">
        <v>228</v>
      </c>
      <c r="J730" s="38" t="s">
        <v>1442</v>
      </c>
      <c r="K730" s="39">
        <v>0</v>
      </c>
      <c r="L730" s="57"/>
      <c r="M730" s="58">
        <v>5603200</v>
      </c>
      <c r="N730" s="52">
        <f t="shared" si="44"/>
        <v>15408800</v>
      </c>
      <c r="O730" s="41">
        <v>1</v>
      </c>
      <c r="P730" s="42"/>
      <c r="Q730" s="43"/>
      <c r="R730" s="44"/>
      <c r="T730" s="53">
        <v>45199</v>
      </c>
      <c r="U730" s="54">
        <f t="shared" si="45"/>
        <v>2.08</v>
      </c>
      <c r="V730" s="55">
        <f t="shared" si="46"/>
        <v>89</v>
      </c>
      <c r="W730" s="55">
        <f t="shared" si="47"/>
        <v>185</v>
      </c>
    </row>
    <row r="731" spans="1:23" ht="17.25" customHeight="1" x14ac:dyDescent="0.25">
      <c r="A731" s="33" t="s">
        <v>3153</v>
      </c>
      <c r="B731" s="34">
        <v>45009</v>
      </c>
      <c r="C731" s="59">
        <v>45014</v>
      </c>
      <c r="D731" s="56" t="s">
        <v>718</v>
      </c>
      <c r="E731" s="35" t="s">
        <v>639</v>
      </c>
      <c r="F731" s="35" t="s">
        <v>2241</v>
      </c>
      <c r="G731" s="40">
        <v>96000000</v>
      </c>
      <c r="H731" s="36">
        <v>45258</v>
      </c>
      <c r="I731" s="37" t="s">
        <v>228</v>
      </c>
      <c r="J731" s="38" t="s">
        <v>1443</v>
      </c>
      <c r="K731" s="39">
        <v>0</v>
      </c>
      <c r="L731" s="57"/>
      <c r="M731" s="58"/>
      <c r="N731" s="52">
        <f t="shared" si="44"/>
        <v>96000000</v>
      </c>
      <c r="O731" s="41">
        <v>0.76</v>
      </c>
      <c r="P731" s="42"/>
      <c r="Q731" s="43"/>
      <c r="R731" s="44"/>
      <c r="T731" s="53">
        <v>45199</v>
      </c>
      <c r="U731" s="54">
        <f t="shared" si="45"/>
        <v>0.76</v>
      </c>
      <c r="V731" s="55">
        <f t="shared" si="46"/>
        <v>244</v>
      </c>
      <c r="W731" s="55">
        <f t="shared" si="47"/>
        <v>185</v>
      </c>
    </row>
    <row r="732" spans="1:23" ht="17.25" customHeight="1" x14ac:dyDescent="0.25">
      <c r="A732" s="33" t="s">
        <v>3154</v>
      </c>
      <c r="B732" s="34">
        <v>45008</v>
      </c>
      <c r="C732" s="59">
        <v>45009</v>
      </c>
      <c r="D732" s="56" t="s">
        <v>718</v>
      </c>
      <c r="E732" s="35" t="s">
        <v>2242</v>
      </c>
      <c r="F732" s="35" t="s">
        <v>2243</v>
      </c>
      <c r="G732" s="40">
        <v>42000000</v>
      </c>
      <c r="H732" s="36">
        <v>45290</v>
      </c>
      <c r="I732" s="37" t="s">
        <v>228</v>
      </c>
      <c r="J732" s="38" t="s">
        <v>1444</v>
      </c>
      <c r="K732" s="39">
        <v>1</v>
      </c>
      <c r="L732" s="57">
        <v>13400000</v>
      </c>
      <c r="M732" s="58"/>
      <c r="N732" s="52">
        <f t="shared" si="44"/>
        <v>55400000</v>
      </c>
      <c r="O732" s="41">
        <v>0.68</v>
      </c>
      <c r="P732" s="42"/>
      <c r="Q732" s="43"/>
      <c r="R732" s="44"/>
      <c r="T732" s="53">
        <v>45199</v>
      </c>
      <c r="U732" s="54">
        <f t="shared" si="45"/>
        <v>0.68</v>
      </c>
      <c r="V732" s="55">
        <f t="shared" si="46"/>
        <v>281</v>
      </c>
      <c r="W732" s="55">
        <f t="shared" si="47"/>
        <v>190</v>
      </c>
    </row>
    <row r="733" spans="1:23" ht="17.25" customHeight="1" x14ac:dyDescent="0.25">
      <c r="A733" s="33" t="s">
        <v>3155</v>
      </c>
      <c r="B733" s="34">
        <v>45009</v>
      </c>
      <c r="C733" s="59">
        <v>45014</v>
      </c>
      <c r="D733" s="56" t="s">
        <v>718</v>
      </c>
      <c r="E733" s="35" t="s">
        <v>585</v>
      </c>
      <c r="F733" s="35" t="s">
        <v>2244</v>
      </c>
      <c r="G733" s="40">
        <v>35000000</v>
      </c>
      <c r="H733" s="36">
        <v>45243</v>
      </c>
      <c r="I733" s="37" t="s">
        <v>228</v>
      </c>
      <c r="J733" s="38" t="s">
        <v>1445</v>
      </c>
      <c r="K733" s="39">
        <v>1</v>
      </c>
      <c r="L733" s="57">
        <v>17500000</v>
      </c>
      <c r="M733" s="58"/>
      <c r="N733" s="52">
        <f t="shared" si="44"/>
        <v>52500000</v>
      </c>
      <c r="O733" s="41">
        <v>0.81</v>
      </c>
      <c r="P733" s="42"/>
      <c r="Q733" s="43"/>
      <c r="R733" s="44"/>
      <c r="T733" s="53">
        <v>45199</v>
      </c>
      <c r="U733" s="54">
        <f t="shared" si="45"/>
        <v>0.81</v>
      </c>
      <c r="V733" s="55">
        <f t="shared" si="46"/>
        <v>229</v>
      </c>
      <c r="W733" s="55">
        <f t="shared" si="47"/>
        <v>185</v>
      </c>
    </row>
    <row r="734" spans="1:23" ht="17.25" customHeight="1" x14ac:dyDescent="0.25">
      <c r="A734" s="33" t="s">
        <v>3156</v>
      </c>
      <c r="B734" s="34">
        <v>45012</v>
      </c>
      <c r="C734" s="59">
        <v>45019</v>
      </c>
      <c r="D734" s="56" t="s">
        <v>718</v>
      </c>
      <c r="E734" s="35" t="s">
        <v>674</v>
      </c>
      <c r="F734" s="35" t="s">
        <v>2245</v>
      </c>
      <c r="G734" s="40">
        <v>51448500</v>
      </c>
      <c r="H734" s="36">
        <v>45293</v>
      </c>
      <c r="I734" s="37" t="s">
        <v>228</v>
      </c>
      <c r="J734" s="38" t="s">
        <v>1446</v>
      </c>
      <c r="K734" s="39">
        <v>0</v>
      </c>
      <c r="L734" s="57"/>
      <c r="M734" s="58"/>
      <c r="N734" s="52">
        <f t="shared" si="44"/>
        <v>51448500</v>
      </c>
      <c r="O734" s="41">
        <v>0.66</v>
      </c>
      <c r="P734" s="42"/>
      <c r="Q734" s="43"/>
      <c r="R734" s="44"/>
      <c r="T734" s="53">
        <v>45199</v>
      </c>
      <c r="U734" s="54">
        <f t="shared" si="45"/>
        <v>0.66</v>
      </c>
      <c r="V734" s="55">
        <f t="shared" si="46"/>
        <v>274</v>
      </c>
      <c r="W734" s="55">
        <f t="shared" si="47"/>
        <v>180</v>
      </c>
    </row>
    <row r="735" spans="1:23" ht="17.25" customHeight="1" x14ac:dyDescent="0.25">
      <c r="A735" s="33" t="s">
        <v>3157</v>
      </c>
      <c r="B735" s="34">
        <v>45012</v>
      </c>
      <c r="C735" s="59">
        <v>45019</v>
      </c>
      <c r="D735" s="56" t="s">
        <v>718</v>
      </c>
      <c r="E735" s="35" t="s">
        <v>683</v>
      </c>
      <c r="F735" s="35" t="s">
        <v>2246</v>
      </c>
      <c r="G735" s="40">
        <v>54000000</v>
      </c>
      <c r="H735" s="36">
        <v>45262</v>
      </c>
      <c r="I735" s="37" t="s">
        <v>228</v>
      </c>
      <c r="J735" s="38" t="s">
        <v>1447</v>
      </c>
      <c r="K735" s="39">
        <v>1</v>
      </c>
      <c r="L735" s="57">
        <v>18000000</v>
      </c>
      <c r="M735" s="58"/>
      <c r="N735" s="52">
        <f t="shared" si="44"/>
        <v>72000000</v>
      </c>
      <c r="O735" s="41">
        <v>0.74</v>
      </c>
      <c r="P735" s="42"/>
      <c r="Q735" s="43"/>
      <c r="R735" s="44"/>
      <c r="T735" s="53">
        <v>45199</v>
      </c>
      <c r="U735" s="54">
        <f t="shared" si="45"/>
        <v>0.74</v>
      </c>
      <c r="V735" s="55">
        <f t="shared" si="46"/>
        <v>243</v>
      </c>
      <c r="W735" s="55">
        <f t="shared" si="47"/>
        <v>180</v>
      </c>
    </row>
    <row r="736" spans="1:23" ht="17.25" customHeight="1" x14ac:dyDescent="0.25">
      <c r="A736" s="33" t="s">
        <v>3158</v>
      </c>
      <c r="B736" s="34">
        <v>45013</v>
      </c>
      <c r="C736" s="59">
        <v>45015</v>
      </c>
      <c r="D736" s="56" t="s">
        <v>718</v>
      </c>
      <c r="E736" s="35" t="s">
        <v>2247</v>
      </c>
      <c r="F736" s="35" t="s">
        <v>1646</v>
      </c>
      <c r="G736" s="40">
        <v>58400000</v>
      </c>
      <c r="H736" s="36">
        <v>45259</v>
      </c>
      <c r="I736" s="37" t="s">
        <v>228</v>
      </c>
      <c r="J736" s="38" t="s">
        <v>1448</v>
      </c>
      <c r="K736" s="39">
        <v>0</v>
      </c>
      <c r="L736" s="57"/>
      <c r="M736" s="58"/>
      <c r="N736" s="52">
        <f t="shared" si="44"/>
        <v>58400000</v>
      </c>
      <c r="O736" s="41">
        <v>0.75</v>
      </c>
      <c r="P736" s="42"/>
      <c r="Q736" s="43"/>
      <c r="R736" s="44"/>
      <c r="T736" s="53">
        <v>45199</v>
      </c>
      <c r="U736" s="54">
        <f t="shared" si="45"/>
        <v>0.75</v>
      </c>
      <c r="V736" s="55">
        <f t="shared" si="46"/>
        <v>244</v>
      </c>
      <c r="W736" s="55">
        <f t="shared" si="47"/>
        <v>184</v>
      </c>
    </row>
    <row r="737" spans="1:23" ht="17.25" customHeight="1" x14ac:dyDescent="0.25">
      <c r="A737" s="33" t="s">
        <v>3159</v>
      </c>
      <c r="B737" s="34">
        <v>45013</v>
      </c>
      <c r="C737" s="59">
        <v>45019</v>
      </c>
      <c r="D737" s="56" t="s">
        <v>718</v>
      </c>
      <c r="E737" s="35" t="s">
        <v>9</v>
      </c>
      <c r="F737" s="35" t="s">
        <v>2248</v>
      </c>
      <c r="G737" s="40">
        <v>116441500</v>
      </c>
      <c r="H737" s="36">
        <v>45327</v>
      </c>
      <c r="I737" s="37" t="s">
        <v>228</v>
      </c>
      <c r="J737" s="38" t="s">
        <v>1449</v>
      </c>
      <c r="K737" s="39">
        <v>0</v>
      </c>
      <c r="L737" s="57"/>
      <c r="M737" s="58"/>
      <c r="N737" s="52">
        <f t="shared" si="44"/>
        <v>116441500</v>
      </c>
      <c r="O737" s="41">
        <v>0.57999999999999996</v>
      </c>
      <c r="P737" s="42"/>
      <c r="Q737" s="43"/>
      <c r="R737" s="44"/>
      <c r="T737" s="53">
        <v>45199</v>
      </c>
      <c r="U737" s="54">
        <f t="shared" si="45"/>
        <v>0.57999999999999996</v>
      </c>
      <c r="V737" s="55">
        <f t="shared" si="46"/>
        <v>308</v>
      </c>
      <c r="W737" s="55">
        <f t="shared" si="47"/>
        <v>180</v>
      </c>
    </row>
    <row r="738" spans="1:23" ht="17.25" customHeight="1" x14ac:dyDescent="0.25">
      <c r="A738" s="33" t="s">
        <v>3160</v>
      </c>
      <c r="B738" s="34">
        <v>45020</v>
      </c>
      <c r="C738" s="59">
        <v>45029</v>
      </c>
      <c r="D738" s="56" t="s">
        <v>718</v>
      </c>
      <c r="E738" s="35" t="s">
        <v>2249</v>
      </c>
      <c r="F738" s="35" t="s">
        <v>410</v>
      </c>
      <c r="G738" s="40">
        <v>68495000</v>
      </c>
      <c r="H738" s="36">
        <v>45318</v>
      </c>
      <c r="I738" s="37" t="s">
        <v>228</v>
      </c>
      <c r="J738" s="38" t="s">
        <v>1450</v>
      </c>
      <c r="K738" s="39">
        <v>0</v>
      </c>
      <c r="L738" s="57"/>
      <c r="M738" s="58"/>
      <c r="N738" s="52">
        <f t="shared" si="44"/>
        <v>68495000</v>
      </c>
      <c r="O738" s="41">
        <v>0.59</v>
      </c>
      <c r="P738" s="42"/>
      <c r="Q738" s="43"/>
      <c r="R738" s="44"/>
      <c r="T738" s="53">
        <v>45199</v>
      </c>
      <c r="U738" s="54">
        <f t="shared" si="45"/>
        <v>0.59</v>
      </c>
      <c r="V738" s="55">
        <f t="shared" si="46"/>
        <v>289</v>
      </c>
      <c r="W738" s="55">
        <f t="shared" si="47"/>
        <v>170</v>
      </c>
    </row>
    <row r="739" spans="1:23" ht="17.25" customHeight="1" x14ac:dyDescent="0.25">
      <c r="A739" s="33" t="s">
        <v>3161</v>
      </c>
      <c r="B739" s="34">
        <v>45019</v>
      </c>
      <c r="C739" s="59">
        <v>45030</v>
      </c>
      <c r="D739" s="56" t="s">
        <v>718</v>
      </c>
      <c r="E739" s="35" t="s">
        <v>3955</v>
      </c>
      <c r="F739" s="35" t="s">
        <v>39</v>
      </c>
      <c r="G739" s="40">
        <v>51448500</v>
      </c>
      <c r="H739" s="36">
        <v>45304</v>
      </c>
      <c r="I739" s="37" t="s">
        <v>228</v>
      </c>
      <c r="J739" s="38" t="s">
        <v>1451</v>
      </c>
      <c r="K739" s="39">
        <v>0</v>
      </c>
      <c r="L739" s="57"/>
      <c r="M739" s="58"/>
      <c r="N739" s="52">
        <f t="shared" si="44"/>
        <v>51448500</v>
      </c>
      <c r="O739" s="41">
        <v>0.62</v>
      </c>
      <c r="P739" s="42"/>
      <c r="Q739" s="43"/>
      <c r="R739" s="44"/>
      <c r="T739" s="53">
        <v>45199</v>
      </c>
      <c r="U739" s="54">
        <f t="shared" si="45"/>
        <v>0.62</v>
      </c>
      <c r="V739" s="55">
        <f t="shared" si="46"/>
        <v>274</v>
      </c>
      <c r="W739" s="55">
        <f t="shared" si="47"/>
        <v>169</v>
      </c>
    </row>
    <row r="740" spans="1:23" ht="17.25" customHeight="1" x14ac:dyDescent="0.25">
      <c r="A740" s="33" t="s">
        <v>3162</v>
      </c>
      <c r="B740" s="34">
        <v>45015</v>
      </c>
      <c r="C740" s="59">
        <v>45020</v>
      </c>
      <c r="D740" s="56" t="s">
        <v>718</v>
      </c>
      <c r="E740" s="35" t="s">
        <v>2250</v>
      </c>
      <c r="F740" s="35" t="s">
        <v>39</v>
      </c>
      <c r="G740" s="40">
        <v>51448500</v>
      </c>
      <c r="H740" s="36">
        <v>45294</v>
      </c>
      <c r="I740" s="37" t="s">
        <v>228</v>
      </c>
      <c r="J740" s="38" t="s">
        <v>1452</v>
      </c>
      <c r="K740" s="39">
        <v>0</v>
      </c>
      <c r="L740" s="57"/>
      <c r="M740" s="58"/>
      <c r="N740" s="52">
        <f t="shared" si="44"/>
        <v>51448500</v>
      </c>
      <c r="O740" s="41">
        <v>0.65</v>
      </c>
      <c r="P740" s="42"/>
      <c r="Q740" s="43"/>
      <c r="R740" s="44"/>
      <c r="T740" s="53">
        <v>45199</v>
      </c>
      <c r="U740" s="54">
        <f t="shared" si="45"/>
        <v>0.65</v>
      </c>
      <c r="V740" s="55">
        <f t="shared" si="46"/>
        <v>274</v>
      </c>
      <c r="W740" s="55">
        <f t="shared" si="47"/>
        <v>179</v>
      </c>
    </row>
    <row r="741" spans="1:23" ht="17.25" customHeight="1" x14ac:dyDescent="0.25">
      <c r="A741" s="33" t="s">
        <v>3163</v>
      </c>
      <c r="B741" s="34">
        <v>45014</v>
      </c>
      <c r="C741" s="59">
        <v>45019</v>
      </c>
      <c r="D741" s="56" t="s">
        <v>719</v>
      </c>
      <c r="E741" s="35" t="s">
        <v>2251</v>
      </c>
      <c r="F741" s="35" t="s">
        <v>2252</v>
      </c>
      <c r="G741" s="40">
        <v>11100000</v>
      </c>
      <c r="H741" s="36">
        <v>45109</v>
      </c>
      <c r="I741" s="37" t="s">
        <v>228</v>
      </c>
      <c r="J741" s="38" t="s">
        <v>1453</v>
      </c>
      <c r="K741" s="39">
        <v>0</v>
      </c>
      <c r="L741" s="57"/>
      <c r="M741" s="58"/>
      <c r="N741" s="52">
        <f t="shared" si="44"/>
        <v>11100000</v>
      </c>
      <c r="O741" s="41">
        <v>1</v>
      </c>
      <c r="P741" s="42"/>
      <c r="Q741" s="43"/>
      <c r="R741" s="44"/>
      <c r="T741" s="53">
        <v>45199</v>
      </c>
      <c r="U741" s="54">
        <f t="shared" si="45"/>
        <v>2</v>
      </c>
      <c r="V741" s="55">
        <f t="shared" si="46"/>
        <v>90</v>
      </c>
      <c r="W741" s="55">
        <f t="shared" si="47"/>
        <v>180</v>
      </c>
    </row>
    <row r="742" spans="1:23" ht="17.25" customHeight="1" x14ac:dyDescent="0.25">
      <c r="A742" s="33" t="s">
        <v>3164</v>
      </c>
      <c r="B742" s="34">
        <v>45014</v>
      </c>
      <c r="C742" s="59">
        <v>45019</v>
      </c>
      <c r="D742" s="56" t="s">
        <v>718</v>
      </c>
      <c r="E742" s="35" t="s">
        <v>2253</v>
      </c>
      <c r="F742" s="35" t="s">
        <v>2254</v>
      </c>
      <c r="G742" s="40">
        <v>54400000</v>
      </c>
      <c r="H742" s="36">
        <v>45280</v>
      </c>
      <c r="I742" s="37" t="s">
        <v>228</v>
      </c>
      <c r="J742" s="38" t="s">
        <v>1454</v>
      </c>
      <c r="K742" s="39">
        <v>0</v>
      </c>
      <c r="L742" s="57"/>
      <c r="M742" s="58"/>
      <c r="N742" s="52">
        <f t="shared" si="44"/>
        <v>54400000</v>
      </c>
      <c r="O742" s="41">
        <v>0.69</v>
      </c>
      <c r="P742" s="42"/>
      <c r="Q742" s="43"/>
      <c r="R742" s="44"/>
      <c r="T742" s="53">
        <v>45199</v>
      </c>
      <c r="U742" s="54">
        <f t="shared" si="45"/>
        <v>0.69</v>
      </c>
      <c r="V742" s="55">
        <f t="shared" si="46"/>
        <v>261</v>
      </c>
      <c r="W742" s="55">
        <f t="shared" si="47"/>
        <v>180</v>
      </c>
    </row>
    <row r="743" spans="1:23" ht="17.25" customHeight="1" x14ac:dyDescent="0.25">
      <c r="A743" s="33" t="s">
        <v>3165</v>
      </c>
      <c r="B743" s="34">
        <v>45014</v>
      </c>
      <c r="C743" s="59">
        <v>45019</v>
      </c>
      <c r="D743" s="56" t="s">
        <v>718</v>
      </c>
      <c r="E743" s="35" t="s">
        <v>3956</v>
      </c>
      <c r="F743" s="35" t="s">
        <v>2255</v>
      </c>
      <c r="G743" s="40">
        <v>58400000</v>
      </c>
      <c r="H743" s="36">
        <v>45262</v>
      </c>
      <c r="I743" s="37" t="s">
        <v>228</v>
      </c>
      <c r="J743" s="38" t="s">
        <v>1455</v>
      </c>
      <c r="K743" s="39">
        <v>0</v>
      </c>
      <c r="L743" s="57"/>
      <c r="M743" s="58"/>
      <c r="N743" s="52">
        <f t="shared" si="44"/>
        <v>58400000</v>
      </c>
      <c r="O743" s="41">
        <v>0.74</v>
      </c>
      <c r="P743" s="42"/>
      <c r="Q743" s="43"/>
      <c r="R743" s="44"/>
      <c r="T743" s="53">
        <v>45199</v>
      </c>
      <c r="U743" s="54">
        <f t="shared" si="45"/>
        <v>0.74</v>
      </c>
      <c r="V743" s="55">
        <f t="shared" si="46"/>
        <v>243</v>
      </c>
      <c r="W743" s="55">
        <f t="shared" si="47"/>
        <v>180</v>
      </c>
    </row>
    <row r="744" spans="1:23" ht="17.25" customHeight="1" x14ac:dyDescent="0.25">
      <c r="A744" s="33" t="s">
        <v>3166</v>
      </c>
      <c r="B744" s="34">
        <v>45014</v>
      </c>
      <c r="C744" s="59">
        <v>45019</v>
      </c>
      <c r="D744" s="56" t="s">
        <v>718</v>
      </c>
      <c r="E744" s="35" t="s">
        <v>312</v>
      </c>
      <c r="F744" s="35" t="s">
        <v>2256</v>
      </c>
      <c r="G744" s="40">
        <v>58400000</v>
      </c>
      <c r="H744" s="36">
        <v>45262</v>
      </c>
      <c r="I744" s="37" t="s">
        <v>228</v>
      </c>
      <c r="J744" s="38" t="s">
        <v>1456</v>
      </c>
      <c r="K744" s="39">
        <v>0</v>
      </c>
      <c r="L744" s="57"/>
      <c r="M744" s="58"/>
      <c r="N744" s="52">
        <f t="shared" si="44"/>
        <v>58400000</v>
      </c>
      <c r="O744" s="41">
        <v>0.74</v>
      </c>
      <c r="P744" s="42"/>
      <c r="Q744" s="43"/>
      <c r="R744" s="44"/>
      <c r="T744" s="53">
        <v>45199</v>
      </c>
      <c r="U744" s="54">
        <f t="shared" si="45"/>
        <v>0.74</v>
      </c>
      <c r="V744" s="55">
        <f t="shared" si="46"/>
        <v>243</v>
      </c>
      <c r="W744" s="55">
        <f t="shared" si="47"/>
        <v>180</v>
      </c>
    </row>
    <row r="745" spans="1:23" ht="17.25" customHeight="1" x14ac:dyDescent="0.25">
      <c r="A745" s="33" t="s">
        <v>3167</v>
      </c>
      <c r="B745" s="34">
        <v>45015</v>
      </c>
      <c r="C745" s="59">
        <v>45019</v>
      </c>
      <c r="D745" s="56" t="s">
        <v>720</v>
      </c>
      <c r="E745" s="35" t="s">
        <v>2257</v>
      </c>
      <c r="F745" s="35" t="s">
        <v>2258</v>
      </c>
      <c r="G745" s="40">
        <v>102000000</v>
      </c>
      <c r="H745" s="36">
        <v>45277</v>
      </c>
      <c r="I745" s="37" t="s">
        <v>228</v>
      </c>
      <c r="J745" s="38" t="s">
        <v>1457</v>
      </c>
      <c r="K745" s="39">
        <v>0</v>
      </c>
      <c r="L745" s="57"/>
      <c r="M745" s="58"/>
      <c r="N745" s="52">
        <f t="shared" si="44"/>
        <v>102000000</v>
      </c>
      <c r="O745" s="41">
        <v>0.7</v>
      </c>
      <c r="P745" s="42"/>
      <c r="Q745" s="43"/>
      <c r="R745" s="44"/>
      <c r="T745" s="53">
        <v>45199</v>
      </c>
      <c r="U745" s="54">
        <f t="shared" si="45"/>
        <v>0.7</v>
      </c>
      <c r="V745" s="55">
        <f t="shared" si="46"/>
        <v>258</v>
      </c>
      <c r="W745" s="55">
        <f t="shared" si="47"/>
        <v>180</v>
      </c>
    </row>
    <row r="746" spans="1:23" ht="17.25" customHeight="1" x14ac:dyDescent="0.25">
      <c r="A746" s="33" t="s">
        <v>3168</v>
      </c>
      <c r="B746" s="34">
        <v>45014</v>
      </c>
      <c r="C746" s="59">
        <v>45019</v>
      </c>
      <c r="D746" s="56" t="s">
        <v>718</v>
      </c>
      <c r="E746" s="35" t="s">
        <v>676</v>
      </c>
      <c r="F746" s="35" t="s">
        <v>408</v>
      </c>
      <c r="G746" s="40">
        <v>51448500</v>
      </c>
      <c r="H746" s="36">
        <v>45293</v>
      </c>
      <c r="I746" s="37" t="s">
        <v>228</v>
      </c>
      <c r="J746" s="38" t="s">
        <v>1458</v>
      </c>
      <c r="K746" s="39">
        <v>0</v>
      </c>
      <c r="L746" s="57"/>
      <c r="M746" s="58"/>
      <c r="N746" s="52">
        <f t="shared" si="44"/>
        <v>51448500</v>
      </c>
      <c r="O746" s="41">
        <v>0.66</v>
      </c>
      <c r="P746" s="42"/>
      <c r="Q746" s="43"/>
      <c r="R746" s="44"/>
      <c r="T746" s="53">
        <v>45199</v>
      </c>
      <c r="U746" s="54">
        <f t="shared" si="45"/>
        <v>0.66</v>
      </c>
      <c r="V746" s="55">
        <f t="shared" si="46"/>
        <v>274</v>
      </c>
      <c r="W746" s="55">
        <f t="shared" si="47"/>
        <v>180</v>
      </c>
    </row>
    <row r="747" spans="1:23" ht="17.25" customHeight="1" x14ac:dyDescent="0.25">
      <c r="A747" s="33" t="s">
        <v>3169</v>
      </c>
      <c r="B747" s="34">
        <v>45015</v>
      </c>
      <c r="C747" s="59">
        <v>45054</v>
      </c>
      <c r="D747" s="56" t="s">
        <v>720</v>
      </c>
      <c r="E747" s="35" t="s">
        <v>2259</v>
      </c>
      <c r="F747" s="35" t="s">
        <v>2260</v>
      </c>
      <c r="G747" s="40">
        <v>184839892</v>
      </c>
      <c r="H747" s="36">
        <v>45237</v>
      </c>
      <c r="I747" s="37" t="s">
        <v>228</v>
      </c>
      <c r="J747" s="38" t="s">
        <v>1459</v>
      </c>
      <c r="K747" s="39">
        <v>0</v>
      </c>
      <c r="L747" s="57"/>
      <c r="M747" s="58"/>
      <c r="N747" s="52">
        <f t="shared" si="44"/>
        <v>184839892</v>
      </c>
      <c r="O747" s="41">
        <v>0.79</v>
      </c>
      <c r="P747" s="42"/>
      <c r="Q747" s="43"/>
      <c r="R747" s="44"/>
      <c r="T747" s="53">
        <v>45199</v>
      </c>
      <c r="U747" s="54">
        <f t="shared" si="45"/>
        <v>0.79</v>
      </c>
      <c r="V747" s="55">
        <f t="shared" si="46"/>
        <v>183</v>
      </c>
      <c r="W747" s="55">
        <f t="shared" si="47"/>
        <v>145</v>
      </c>
    </row>
    <row r="748" spans="1:23" ht="17.25" customHeight="1" x14ac:dyDescent="0.25">
      <c r="A748" s="33" t="s">
        <v>3170</v>
      </c>
      <c r="B748" s="34">
        <v>45014</v>
      </c>
      <c r="C748" s="59">
        <v>45019</v>
      </c>
      <c r="D748" s="56" t="s">
        <v>719</v>
      </c>
      <c r="E748" s="35" t="s">
        <v>2261</v>
      </c>
      <c r="F748" s="35" t="s">
        <v>287</v>
      </c>
      <c r="G748" s="40">
        <v>22500000</v>
      </c>
      <c r="H748" s="36">
        <v>45293</v>
      </c>
      <c r="I748" s="37" t="s">
        <v>228</v>
      </c>
      <c r="J748" s="38" t="s">
        <v>1460</v>
      </c>
      <c r="K748" s="39">
        <v>0</v>
      </c>
      <c r="L748" s="57"/>
      <c r="M748" s="58"/>
      <c r="N748" s="52">
        <f t="shared" si="44"/>
        <v>22500000</v>
      </c>
      <c r="O748" s="41">
        <v>0.66</v>
      </c>
      <c r="P748" s="42"/>
      <c r="Q748" s="43"/>
      <c r="R748" s="44"/>
      <c r="T748" s="53">
        <v>45199</v>
      </c>
      <c r="U748" s="54">
        <f t="shared" si="45"/>
        <v>0.66</v>
      </c>
      <c r="V748" s="55">
        <f t="shared" si="46"/>
        <v>274</v>
      </c>
      <c r="W748" s="55">
        <f t="shared" si="47"/>
        <v>180</v>
      </c>
    </row>
    <row r="749" spans="1:23" ht="17.25" customHeight="1" x14ac:dyDescent="0.25">
      <c r="A749" s="33" t="s">
        <v>3171</v>
      </c>
      <c r="B749" s="34">
        <v>45016</v>
      </c>
      <c r="C749" s="59">
        <v>45027</v>
      </c>
      <c r="D749" s="56" t="s">
        <v>718</v>
      </c>
      <c r="E749" s="35" t="s">
        <v>505</v>
      </c>
      <c r="F749" s="35" t="s">
        <v>2262</v>
      </c>
      <c r="G749" s="40">
        <v>69525000</v>
      </c>
      <c r="H749" s="36">
        <v>45301</v>
      </c>
      <c r="I749" s="37" t="s">
        <v>228</v>
      </c>
      <c r="J749" s="38" t="s">
        <v>1461</v>
      </c>
      <c r="K749" s="39">
        <v>0</v>
      </c>
      <c r="L749" s="57"/>
      <c r="M749" s="58"/>
      <c r="N749" s="52">
        <f t="shared" si="44"/>
        <v>69525000</v>
      </c>
      <c r="O749" s="41">
        <v>0.63</v>
      </c>
      <c r="P749" s="42"/>
      <c r="Q749" s="43"/>
      <c r="R749" s="44"/>
      <c r="T749" s="53">
        <v>45199</v>
      </c>
      <c r="U749" s="54">
        <f t="shared" si="45"/>
        <v>0.63</v>
      </c>
      <c r="V749" s="55">
        <f t="shared" si="46"/>
        <v>274</v>
      </c>
      <c r="W749" s="55">
        <f t="shared" si="47"/>
        <v>172</v>
      </c>
    </row>
    <row r="750" spans="1:23" ht="17.25" customHeight="1" x14ac:dyDescent="0.25">
      <c r="A750" s="33" t="s">
        <v>3172</v>
      </c>
      <c r="B750" s="34">
        <v>45019</v>
      </c>
      <c r="C750" s="59">
        <v>45027</v>
      </c>
      <c r="D750" s="56" t="s">
        <v>718</v>
      </c>
      <c r="E750" s="35" t="s">
        <v>221</v>
      </c>
      <c r="F750" s="35" t="s">
        <v>2263</v>
      </c>
      <c r="G750" s="40">
        <v>55620000</v>
      </c>
      <c r="H750" s="36">
        <v>45301</v>
      </c>
      <c r="I750" s="37" t="s">
        <v>228</v>
      </c>
      <c r="J750" s="38" t="s">
        <v>1462</v>
      </c>
      <c r="K750" s="39">
        <v>0</v>
      </c>
      <c r="L750" s="57"/>
      <c r="M750" s="58"/>
      <c r="N750" s="52">
        <f t="shared" si="44"/>
        <v>55620000</v>
      </c>
      <c r="O750" s="41">
        <v>0.63</v>
      </c>
      <c r="P750" s="42"/>
      <c r="Q750" s="43"/>
      <c r="R750" s="44"/>
      <c r="T750" s="53">
        <v>45199</v>
      </c>
      <c r="U750" s="54">
        <f t="shared" si="45"/>
        <v>0.63</v>
      </c>
      <c r="V750" s="55">
        <f t="shared" si="46"/>
        <v>274</v>
      </c>
      <c r="W750" s="55">
        <f t="shared" si="47"/>
        <v>172</v>
      </c>
    </row>
    <row r="751" spans="1:23" ht="17.25" customHeight="1" x14ac:dyDescent="0.25">
      <c r="A751" s="33" t="s">
        <v>3173</v>
      </c>
      <c r="B751" s="34">
        <v>45019</v>
      </c>
      <c r="C751" s="59">
        <v>45027</v>
      </c>
      <c r="D751" s="56" t="s">
        <v>718</v>
      </c>
      <c r="E751" s="35" t="s">
        <v>2264</v>
      </c>
      <c r="F751" s="35" t="s">
        <v>2265</v>
      </c>
      <c r="G751" s="40">
        <v>129780000</v>
      </c>
      <c r="H751" s="36">
        <v>45301</v>
      </c>
      <c r="I751" s="37" t="s">
        <v>228</v>
      </c>
      <c r="J751" s="38" t="s">
        <v>1463</v>
      </c>
      <c r="K751" s="39">
        <v>0</v>
      </c>
      <c r="L751" s="57"/>
      <c r="M751" s="58"/>
      <c r="N751" s="52">
        <f t="shared" si="44"/>
        <v>129780000</v>
      </c>
      <c r="O751" s="41">
        <v>0.63</v>
      </c>
      <c r="P751" s="42"/>
      <c r="Q751" s="43"/>
      <c r="R751" s="44"/>
      <c r="T751" s="53">
        <v>45199</v>
      </c>
      <c r="U751" s="54">
        <f t="shared" si="45"/>
        <v>0.63</v>
      </c>
      <c r="V751" s="55">
        <f t="shared" si="46"/>
        <v>274</v>
      </c>
      <c r="W751" s="55">
        <f t="shared" si="47"/>
        <v>172</v>
      </c>
    </row>
    <row r="752" spans="1:23" ht="17.25" customHeight="1" x14ac:dyDescent="0.25">
      <c r="A752" s="33" t="s">
        <v>3174</v>
      </c>
      <c r="B752" s="34">
        <v>45044</v>
      </c>
      <c r="C752" s="59">
        <v>45050</v>
      </c>
      <c r="D752" s="56" t="s">
        <v>718</v>
      </c>
      <c r="E752" s="35" t="s">
        <v>3957</v>
      </c>
      <c r="F752" s="35" t="s">
        <v>2267</v>
      </c>
      <c r="G752" s="40">
        <v>49028000</v>
      </c>
      <c r="H752" s="36">
        <v>45292</v>
      </c>
      <c r="I752" s="37" t="s">
        <v>228</v>
      </c>
      <c r="J752" s="38" t="s">
        <v>1464</v>
      </c>
      <c r="K752" s="39">
        <v>0</v>
      </c>
      <c r="L752" s="57"/>
      <c r="M752" s="58"/>
      <c r="N752" s="52">
        <f t="shared" si="44"/>
        <v>49028000</v>
      </c>
      <c r="O752" s="41">
        <v>0.62</v>
      </c>
      <c r="P752" s="42"/>
      <c r="Q752" s="43"/>
      <c r="R752" s="44"/>
      <c r="T752" s="53">
        <v>45199</v>
      </c>
      <c r="U752" s="54">
        <f t="shared" si="45"/>
        <v>0.62</v>
      </c>
      <c r="V752" s="55">
        <f t="shared" si="46"/>
        <v>242</v>
      </c>
      <c r="W752" s="55">
        <f t="shared" si="47"/>
        <v>149</v>
      </c>
    </row>
    <row r="753" spans="1:23" ht="17.25" customHeight="1" x14ac:dyDescent="0.25">
      <c r="A753" s="33" t="s">
        <v>3175</v>
      </c>
      <c r="B753" s="34">
        <v>45051</v>
      </c>
      <c r="C753" s="59">
        <v>45055</v>
      </c>
      <c r="D753" s="56" t="s">
        <v>718</v>
      </c>
      <c r="E753" s="35" t="s">
        <v>436</v>
      </c>
      <c r="F753" s="35" t="s">
        <v>2268</v>
      </c>
      <c r="G753" s="40">
        <v>42000000</v>
      </c>
      <c r="H753" s="36">
        <v>45238</v>
      </c>
      <c r="I753" s="37" t="s">
        <v>228</v>
      </c>
      <c r="J753" s="38" t="s">
        <v>1465</v>
      </c>
      <c r="K753" s="39">
        <v>0</v>
      </c>
      <c r="L753" s="57"/>
      <c r="M753" s="58"/>
      <c r="N753" s="52">
        <f t="shared" si="44"/>
        <v>42000000</v>
      </c>
      <c r="O753" s="41">
        <v>0.79</v>
      </c>
      <c r="P753" s="42"/>
      <c r="Q753" s="43"/>
      <c r="R753" s="44"/>
      <c r="T753" s="53">
        <v>45199</v>
      </c>
      <c r="U753" s="54">
        <f t="shared" si="45"/>
        <v>0.79</v>
      </c>
      <c r="V753" s="55">
        <f t="shared" si="46"/>
        <v>183</v>
      </c>
      <c r="W753" s="55">
        <f t="shared" si="47"/>
        <v>144</v>
      </c>
    </row>
    <row r="754" spans="1:23" ht="17.25" customHeight="1" x14ac:dyDescent="0.25">
      <c r="A754" s="33" t="s">
        <v>3176</v>
      </c>
      <c r="B754" s="34">
        <v>45050</v>
      </c>
      <c r="C754" s="59">
        <v>45056</v>
      </c>
      <c r="D754" s="56" t="s">
        <v>718</v>
      </c>
      <c r="E754" s="35" t="s">
        <v>715</v>
      </c>
      <c r="F754" s="35" t="s">
        <v>2269</v>
      </c>
      <c r="G754" s="40">
        <v>56085000</v>
      </c>
      <c r="H754" s="36">
        <v>45284</v>
      </c>
      <c r="I754" s="37" t="s">
        <v>228</v>
      </c>
      <c r="J754" s="38" t="s">
        <v>1466</v>
      </c>
      <c r="K754" s="39">
        <v>0</v>
      </c>
      <c r="L754" s="57"/>
      <c r="M754" s="58"/>
      <c r="N754" s="52">
        <f t="shared" si="44"/>
        <v>56085000</v>
      </c>
      <c r="O754" s="41">
        <v>0.63</v>
      </c>
      <c r="P754" s="42"/>
      <c r="Q754" s="43"/>
      <c r="R754" s="44"/>
      <c r="T754" s="53">
        <v>45199</v>
      </c>
      <c r="U754" s="54">
        <f t="shared" si="45"/>
        <v>0.63</v>
      </c>
      <c r="V754" s="55">
        <f t="shared" si="46"/>
        <v>228</v>
      </c>
      <c r="W754" s="55">
        <f t="shared" si="47"/>
        <v>143</v>
      </c>
    </row>
    <row r="755" spans="1:23" ht="17.25" customHeight="1" x14ac:dyDescent="0.25">
      <c r="A755" s="33" t="s">
        <v>3177</v>
      </c>
      <c r="B755" s="34">
        <v>45051</v>
      </c>
      <c r="C755" s="59">
        <v>45056</v>
      </c>
      <c r="D755" s="56" t="s">
        <v>718</v>
      </c>
      <c r="E755" s="35" t="s">
        <v>2270</v>
      </c>
      <c r="F755" s="35" t="s">
        <v>2271</v>
      </c>
      <c r="G755" s="40">
        <v>39500000</v>
      </c>
      <c r="H755" s="36">
        <v>45297</v>
      </c>
      <c r="I755" s="37" t="s">
        <v>228</v>
      </c>
      <c r="J755" s="38" t="s">
        <v>1467</v>
      </c>
      <c r="K755" s="39">
        <v>0</v>
      </c>
      <c r="L755" s="57"/>
      <c r="M755" s="58"/>
      <c r="N755" s="52">
        <f t="shared" si="44"/>
        <v>39500000</v>
      </c>
      <c r="O755" s="41">
        <v>0.59</v>
      </c>
      <c r="P755" s="42"/>
      <c r="Q755" s="43"/>
      <c r="R755" s="44"/>
      <c r="T755" s="53">
        <v>45199</v>
      </c>
      <c r="U755" s="54">
        <f t="shared" si="45"/>
        <v>0.59</v>
      </c>
      <c r="V755" s="55">
        <f t="shared" si="46"/>
        <v>241</v>
      </c>
      <c r="W755" s="55">
        <f t="shared" si="47"/>
        <v>143</v>
      </c>
    </row>
    <row r="756" spans="1:23" ht="17.25" customHeight="1" x14ac:dyDescent="0.25">
      <c r="A756" s="33" t="s">
        <v>3178</v>
      </c>
      <c r="B756" s="34">
        <v>45051</v>
      </c>
      <c r="C756" s="59">
        <v>45056</v>
      </c>
      <c r="D756" s="56" t="s">
        <v>718</v>
      </c>
      <c r="E756" s="35" t="s">
        <v>713</v>
      </c>
      <c r="F756" s="35" t="s">
        <v>2272</v>
      </c>
      <c r="G756" s="40">
        <v>48822000</v>
      </c>
      <c r="H756" s="36">
        <v>45297</v>
      </c>
      <c r="I756" s="37" t="s">
        <v>228</v>
      </c>
      <c r="J756" s="38" t="s">
        <v>1468</v>
      </c>
      <c r="K756" s="39">
        <v>0</v>
      </c>
      <c r="L756" s="57"/>
      <c r="M756" s="58"/>
      <c r="N756" s="52">
        <f t="shared" si="44"/>
        <v>48822000</v>
      </c>
      <c r="O756" s="41">
        <v>0.59</v>
      </c>
      <c r="P756" s="42"/>
      <c r="Q756" s="43"/>
      <c r="R756" s="44"/>
      <c r="T756" s="53">
        <v>45199</v>
      </c>
      <c r="U756" s="54">
        <f t="shared" si="45"/>
        <v>0.59</v>
      </c>
      <c r="V756" s="55">
        <f t="shared" si="46"/>
        <v>241</v>
      </c>
      <c r="W756" s="55">
        <f t="shared" si="47"/>
        <v>143</v>
      </c>
    </row>
    <row r="757" spans="1:23" ht="17.25" customHeight="1" x14ac:dyDescent="0.25">
      <c r="A757" s="33" t="s">
        <v>3179</v>
      </c>
      <c r="B757" s="34">
        <v>45051</v>
      </c>
      <c r="C757" s="59">
        <v>45063</v>
      </c>
      <c r="D757" s="56" t="s">
        <v>718</v>
      </c>
      <c r="E757" s="35" t="s">
        <v>359</v>
      </c>
      <c r="F757" s="35" t="s">
        <v>2273</v>
      </c>
      <c r="G757" s="40">
        <v>56085000</v>
      </c>
      <c r="H757" s="36">
        <v>45291</v>
      </c>
      <c r="I757" s="37" t="s">
        <v>228</v>
      </c>
      <c r="J757" s="38" t="s">
        <v>1469</v>
      </c>
      <c r="K757" s="39">
        <v>0</v>
      </c>
      <c r="L757" s="57"/>
      <c r="M757" s="58"/>
      <c r="N757" s="52">
        <f t="shared" si="44"/>
        <v>56085000</v>
      </c>
      <c r="O757" s="41">
        <v>0.6</v>
      </c>
      <c r="P757" s="42"/>
      <c r="Q757" s="43"/>
      <c r="R757" s="44"/>
      <c r="T757" s="53">
        <v>45199</v>
      </c>
      <c r="U757" s="54">
        <f t="shared" si="45"/>
        <v>0.6</v>
      </c>
      <c r="V757" s="55">
        <f t="shared" si="46"/>
        <v>228</v>
      </c>
      <c r="W757" s="55">
        <f t="shared" si="47"/>
        <v>136</v>
      </c>
    </row>
    <row r="758" spans="1:23" ht="17.25" customHeight="1" x14ac:dyDescent="0.25">
      <c r="A758" s="33" t="s">
        <v>3180</v>
      </c>
      <c r="B758" s="34">
        <v>45054</v>
      </c>
      <c r="C758" s="59">
        <v>45057</v>
      </c>
      <c r="D758" s="56" t="s">
        <v>718</v>
      </c>
      <c r="E758" s="35" t="s">
        <v>2274</v>
      </c>
      <c r="F758" s="35" t="s">
        <v>414</v>
      </c>
      <c r="G758" s="40">
        <v>44800000</v>
      </c>
      <c r="H758" s="36">
        <v>45252</v>
      </c>
      <c r="I758" s="37" t="s">
        <v>228</v>
      </c>
      <c r="J758" s="38" t="s">
        <v>1470</v>
      </c>
      <c r="K758" s="39">
        <v>0</v>
      </c>
      <c r="L758" s="57"/>
      <c r="M758" s="58"/>
      <c r="N758" s="52">
        <f t="shared" si="44"/>
        <v>44800000</v>
      </c>
      <c r="O758" s="41">
        <v>0.73</v>
      </c>
      <c r="P758" s="42"/>
      <c r="Q758" s="43"/>
      <c r="R758" s="44"/>
      <c r="T758" s="53">
        <v>45199</v>
      </c>
      <c r="U758" s="54">
        <f t="shared" si="45"/>
        <v>0.73</v>
      </c>
      <c r="V758" s="55">
        <f t="shared" si="46"/>
        <v>195</v>
      </c>
      <c r="W758" s="55">
        <f t="shared" si="47"/>
        <v>142</v>
      </c>
    </row>
    <row r="759" spans="1:23" ht="17.25" customHeight="1" x14ac:dyDescent="0.25">
      <c r="A759" s="33" t="s">
        <v>3181</v>
      </c>
      <c r="B759" s="34">
        <v>45051</v>
      </c>
      <c r="C759" s="59">
        <v>45055</v>
      </c>
      <c r="D759" s="56" t="s">
        <v>718</v>
      </c>
      <c r="E759" s="35" t="s">
        <v>2275</v>
      </c>
      <c r="F759" s="35" t="s">
        <v>2276</v>
      </c>
      <c r="G759" s="40">
        <v>51783333</v>
      </c>
      <c r="H759" s="36">
        <v>45298</v>
      </c>
      <c r="I759" s="37" t="s">
        <v>228</v>
      </c>
      <c r="J759" s="38" t="s">
        <v>1471</v>
      </c>
      <c r="K759" s="39">
        <v>0</v>
      </c>
      <c r="L759" s="57"/>
      <c r="M759" s="58"/>
      <c r="N759" s="52">
        <f t="shared" si="44"/>
        <v>51783333</v>
      </c>
      <c r="O759" s="41">
        <v>0.59</v>
      </c>
      <c r="P759" s="42"/>
      <c r="Q759" s="43"/>
      <c r="R759" s="44"/>
      <c r="T759" s="53">
        <v>45199</v>
      </c>
      <c r="U759" s="54">
        <f t="shared" si="45"/>
        <v>0.59</v>
      </c>
      <c r="V759" s="55">
        <f t="shared" si="46"/>
        <v>243</v>
      </c>
      <c r="W759" s="55">
        <f t="shared" si="47"/>
        <v>144</v>
      </c>
    </row>
    <row r="760" spans="1:23" ht="17.25" customHeight="1" x14ac:dyDescent="0.25">
      <c r="A760" s="33" t="s">
        <v>3182</v>
      </c>
      <c r="B760" s="34">
        <v>45051</v>
      </c>
      <c r="C760" s="59">
        <v>45055</v>
      </c>
      <c r="D760" s="56" t="s">
        <v>718</v>
      </c>
      <c r="E760" s="35" t="s">
        <v>699</v>
      </c>
      <c r="F760" s="35" t="s">
        <v>2277</v>
      </c>
      <c r="G760" s="40">
        <v>45500000</v>
      </c>
      <c r="H760" s="36">
        <v>45268</v>
      </c>
      <c r="I760" s="37" t="s">
        <v>228</v>
      </c>
      <c r="J760" s="38" t="s">
        <v>1472</v>
      </c>
      <c r="K760" s="39">
        <v>0</v>
      </c>
      <c r="L760" s="57"/>
      <c r="M760" s="58"/>
      <c r="N760" s="52">
        <f t="shared" si="44"/>
        <v>45500000</v>
      </c>
      <c r="O760" s="41">
        <v>0.68</v>
      </c>
      <c r="P760" s="42"/>
      <c r="Q760" s="43"/>
      <c r="R760" s="44"/>
      <c r="T760" s="53">
        <v>45199</v>
      </c>
      <c r="U760" s="54">
        <f t="shared" si="45"/>
        <v>0.68</v>
      </c>
      <c r="V760" s="55">
        <f t="shared" si="46"/>
        <v>213</v>
      </c>
      <c r="W760" s="55">
        <f t="shared" si="47"/>
        <v>144</v>
      </c>
    </row>
    <row r="761" spans="1:23" ht="17.25" customHeight="1" x14ac:dyDescent="0.25">
      <c r="A761" s="33" t="s">
        <v>3183</v>
      </c>
      <c r="B761" s="34">
        <v>45019</v>
      </c>
      <c r="C761" s="59">
        <v>45027</v>
      </c>
      <c r="D761" s="56" t="s">
        <v>718</v>
      </c>
      <c r="E761" s="35" t="s">
        <v>492</v>
      </c>
      <c r="F761" s="35" t="s">
        <v>2278</v>
      </c>
      <c r="G761" s="40">
        <v>63000000</v>
      </c>
      <c r="H761" s="36">
        <v>45301</v>
      </c>
      <c r="I761" s="37" t="s">
        <v>228</v>
      </c>
      <c r="J761" s="38" t="s">
        <v>1473</v>
      </c>
      <c r="K761" s="39">
        <v>0</v>
      </c>
      <c r="L761" s="57"/>
      <c r="M761" s="58"/>
      <c r="N761" s="52">
        <f t="shared" si="44"/>
        <v>63000000</v>
      </c>
      <c r="O761" s="41">
        <v>0.63</v>
      </c>
      <c r="P761" s="42"/>
      <c r="Q761" s="43"/>
      <c r="R761" s="44"/>
      <c r="T761" s="53">
        <v>45199</v>
      </c>
      <c r="U761" s="54">
        <f t="shared" si="45"/>
        <v>0.63</v>
      </c>
      <c r="V761" s="55">
        <f t="shared" si="46"/>
        <v>274</v>
      </c>
      <c r="W761" s="55">
        <f t="shared" si="47"/>
        <v>172</v>
      </c>
    </row>
    <row r="762" spans="1:23" ht="17.25" customHeight="1" x14ac:dyDescent="0.25">
      <c r="A762" s="33" t="s">
        <v>3184</v>
      </c>
      <c r="B762" s="34">
        <v>45019</v>
      </c>
      <c r="C762" s="59">
        <v>45027</v>
      </c>
      <c r="D762" s="56" t="s">
        <v>718</v>
      </c>
      <c r="E762" s="35" t="s">
        <v>648</v>
      </c>
      <c r="F762" s="35" t="s">
        <v>2279</v>
      </c>
      <c r="G762" s="40">
        <v>63000000</v>
      </c>
      <c r="H762" s="36">
        <v>45301</v>
      </c>
      <c r="I762" s="37" t="s">
        <v>228</v>
      </c>
      <c r="J762" s="38" t="s">
        <v>1474</v>
      </c>
      <c r="K762" s="39">
        <v>0</v>
      </c>
      <c r="L762" s="57"/>
      <c r="M762" s="58"/>
      <c r="N762" s="52">
        <f t="shared" si="44"/>
        <v>63000000</v>
      </c>
      <c r="O762" s="41">
        <v>0.63</v>
      </c>
      <c r="P762" s="42"/>
      <c r="Q762" s="43"/>
      <c r="R762" s="44"/>
      <c r="T762" s="53">
        <v>45199</v>
      </c>
      <c r="U762" s="54">
        <f t="shared" si="45"/>
        <v>0.63</v>
      </c>
      <c r="V762" s="55">
        <f t="shared" si="46"/>
        <v>274</v>
      </c>
      <c r="W762" s="55">
        <f t="shared" si="47"/>
        <v>172</v>
      </c>
    </row>
    <row r="763" spans="1:23" ht="17.25" customHeight="1" x14ac:dyDescent="0.25">
      <c r="A763" s="33" t="s">
        <v>3185</v>
      </c>
      <c r="B763" s="34">
        <v>45016</v>
      </c>
      <c r="C763" s="59">
        <v>45027</v>
      </c>
      <c r="D763" s="56" t="s">
        <v>718</v>
      </c>
      <c r="E763" s="35" t="s">
        <v>350</v>
      </c>
      <c r="F763" s="35" t="s">
        <v>2280</v>
      </c>
      <c r="G763" s="40">
        <v>60255000</v>
      </c>
      <c r="H763" s="36">
        <v>45301</v>
      </c>
      <c r="I763" s="37" t="s">
        <v>228</v>
      </c>
      <c r="J763" s="38" t="s">
        <v>1475</v>
      </c>
      <c r="K763" s="39">
        <v>0</v>
      </c>
      <c r="L763" s="57"/>
      <c r="M763" s="58"/>
      <c r="N763" s="52">
        <f t="shared" si="44"/>
        <v>60255000</v>
      </c>
      <c r="O763" s="41">
        <v>0.63</v>
      </c>
      <c r="P763" s="42"/>
      <c r="Q763" s="43"/>
      <c r="R763" s="44"/>
      <c r="T763" s="53">
        <v>45199</v>
      </c>
      <c r="U763" s="54">
        <f t="shared" si="45"/>
        <v>0.63</v>
      </c>
      <c r="V763" s="55">
        <f t="shared" si="46"/>
        <v>274</v>
      </c>
      <c r="W763" s="55">
        <f t="shared" si="47"/>
        <v>172</v>
      </c>
    </row>
    <row r="764" spans="1:23" ht="17.25" customHeight="1" x14ac:dyDescent="0.25">
      <c r="A764" s="33" t="s">
        <v>3186</v>
      </c>
      <c r="B764" s="34">
        <v>45016</v>
      </c>
      <c r="C764" s="59">
        <v>45026</v>
      </c>
      <c r="D764" s="56" t="s">
        <v>718</v>
      </c>
      <c r="E764" s="35" t="s">
        <v>474</v>
      </c>
      <c r="F764" s="35" t="s">
        <v>2281</v>
      </c>
      <c r="G764" s="40">
        <v>16000000</v>
      </c>
      <c r="H764" s="36">
        <v>45208</v>
      </c>
      <c r="I764" s="37" t="s">
        <v>228</v>
      </c>
      <c r="J764" s="38" t="s">
        <v>1476</v>
      </c>
      <c r="K764" s="39">
        <v>1</v>
      </c>
      <c r="L764" s="57">
        <v>8000000</v>
      </c>
      <c r="M764" s="58"/>
      <c r="N764" s="52">
        <f t="shared" si="44"/>
        <v>24000000</v>
      </c>
      <c r="O764" s="41">
        <v>0.95</v>
      </c>
      <c r="P764" s="42"/>
      <c r="Q764" s="43"/>
      <c r="R764" s="44"/>
      <c r="T764" s="53">
        <v>45199</v>
      </c>
      <c r="U764" s="54">
        <f t="shared" si="45"/>
        <v>0.95</v>
      </c>
      <c r="V764" s="55">
        <f t="shared" si="46"/>
        <v>182</v>
      </c>
      <c r="W764" s="55">
        <f t="shared" si="47"/>
        <v>173</v>
      </c>
    </row>
    <row r="765" spans="1:23" ht="17.25" customHeight="1" x14ac:dyDescent="0.25">
      <c r="A765" s="33" t="s">
        <v>3187</v>
      </c>
      <c r="B765" s="34">
        <v>45019</v>
      </c>
      <c r="C765" s="59">
        <v>45030</v>
      </c>
      <c r="D765" s="56" t="s">
        <v>718</v>
      </c>
      <c r="E765" s="35" t="s">
        <v>2282</v>
      </c>
      <c r="F765" s="35" t="s">
        <v>39</v>
      </c>
      <c r="G765" s="40">
        <v>49543000</v>
      </c>
      <c r="H765" s="36">
        <v>45294</v>
      </c>
      <c r="I765" s="37" t="s">
        <v>228</v>
      </c>
      <c r="J765" s="38" t="s">
        <v>1477</v>
      </c>
      <c r="K765" s="39">
        <v>0</v>
      </c>
      <c r="L765" s="57"/>
      <c r="M765" s="58"/>
      <c r="N765" s="52">
        <f t="shared" si="44"/>
        <v>49543000</v>
      </c>
      <c r="O765" s="41">
        <v>0.64</v>
      </c>
      <c r="P765" s="42"/>
      <c r="Q765" s="43"/>
      <c r="R765" s="44"/>
      <c r="T765" s="53">
        <v>45199</v>
      </c>
      <c r="U765" s="54">
        <f t="shared" si="45"/>
        <v>0.64</v>
      </c>
      <c r="V765" s="55">
        <f t="shared" si="46"/>
        <v>264</v>
      </c>
      <c r="W765" s="55">
        <f t="shared" si="47"/>
        <v>169</v>
      </c>
    </row>
    <row r="766" spans="1:23" ht="17.25" customHeight="1" x14ac:dyDescent="0.25">
      <c r="A766" s="33" t="s">
        <v>3188</v>
      </c>
      <c r="B766" s="34">
        <v>45019</v>
      </c>
      <c r="C766" s="59">
        <v>45026</v>
      </c>
      <c r="D766" s="56" t="s">
        <v>718</v>
      </c>
      <c r="E766" s="35" t="s">
        <v>563</v>
      </c>
      <c r="F766" s="35" t="s">
        <v>423</v>
      </c>
      <c r="G766" s="40">
        <v>59824000</v>
      </c>
      <c r="H766" s="36">
        <v>45269</v>
      </c>
      <c r="I766" s="37" t="s">
        <v>228</v>
      </c>
      <c r="J766" s="38" t="s">
        <v>1478</v>
      </c>
      <c r="K766" s="39">
        <v>0</v>
      </c>
      <c r="L766" s="57"/>
      <c r="M766" s="58"/>
      <c r="N766" s="52">
        <f t="shared" si="44"/>
        <v>59824000</v>
      </c>
      <c r="O766" s="41">
        <v>0.71</v>
      </c>
      <c r="P766" s="42"/>
      <c r="Q766" s="43"/>
      <c r="R766" s="44"/>
      <c r="T766" s="53">
        <v>45199</v>
      </c>
      <c r="U766" s="54">
        <f t="shared" si="45"/>
        <v>0.71</v>
      </c>
      <c r="V766" s="55">
        <f t="shared" si="46"/>
        <v>243</v>
      </c>
      <c r="W766" s="55">
        <f t="shared" si="47"/>
        <v>173</v>
      </c>
    </row>
    <row r="767" spans="1:23" ht="17.25" customHeight="1" x14ac:dyDescent="0.25">
      <c r="A767" s="33" t="s">
        <v>3189</v>
      </c>
      <c r="B767" s="34">
        <v>45016</v>
      </c>
      <c r="C767" s="59">
        <v>45026</v>
      </c>
      <c r="D767" s="56" t="s">
        <v>718</v>
      </c>
      <c r="E767" s="35" t="s">
        <v>508</v>
      </c>
      <c r="F767" s="35" t="s">
        <v>2283</v>
      </c>
      <c r="G767" s="40">
        <v>21012000</v>
      </c>
      <c r="H767" s="36">
        <v>45222</v>
      </c>
      <c r="I767" s="37" t="s">
        <v>228</v>
      </c>
      <c r="J767" s="38" t="s">
        <v>1479</v>
      </c>
      <c r="K767" s="39">
        <v>1</v>
      </c>
      <c r="L767" s="57">
        <v>10506000</v>
      </c>
      <c r="M767" s="58"/>
      <c r="N767" s="52">
        <f t="shared" si="44"/>
        <v>31518000</v>
      </c>
      <c r="O767" s="41">
        <v>0.88</v>
      </c>
      <c r="P767" s="42"/>
      <c r="Q767" s="43"/>
      <c r="R767" s="44"/>
      <c r="T767" s="53">
        <v>45199</v>
      </c>
      <c r="U767" s="54">
        <f t="shared" si="45"/>
        <v>0.88</v>
      </c>
      <c r="V767" s="55">
        <f t="shared" si="46"/>
        <v>196</v>
      </c>
      <c r="W767" s="55">
        <f t="shared" si="47"/>
        <v>173</v>
      </c>
    </row>
    <row r="768" spans="1:23" ht="17.25" customHeight="1" x14ac:dyDescent="0.25">
      <c r="A768" s="33" t="s">
        <v>3190</v>
      </c>
      <c r="B768" s="34">
        <v>45019</v>
      </c>
      <c r="C768" s="59">
        <v>45020</v>
      </c>
      <c r="D768" s="56" t="s">
        <v>718</v>
      </c>
      <c r="E768" s="35" t="s">
        <v>431</v>
      </c>
      <c r="F768" s="35" t="s">
        <v>2284</v>
      </c>
      <c r="G768" s="40">
        <v>104000000</v>
      </c>
      <c r="H768" s="36">
        <v>45263</v>
      </c>
      <c r="I768" s="37" t="s">
        <v>228</v>
      </c>
      <c r="J768" s="38" t="s">
        <v>1480</v>
      </c>
      <c r="K768" s="39">
        <v>0</v>
      </c>
      <c r="L768" s="57"/>
      <c r="M768" s="58"/>
      <c r="N768" s="52">
        <f t="shared" si="44"/>
        <v>104000000</v>
      </c>
      <c r="O768" s="41">
        <v>0.74</v>
      </c>
      <c r="P768" s="42"/>
      <c r="Q768" s="43"/>
      <c r="R768" s="44"/>
      <c r="T768" s="53">
        <v>45199</v>
      </c>
      <c r="U768" s="54">
        <f t="shared" si="45"/>
        <v>0.74</v>
      </c>
      <c r="V768" s="55">
        <f t="shared" si="46"/>
        <v>243</v>
      </c>
      <c r="W768" s="55">
        <f t="shared" si="47"/>
        <v>179</v>
      </c>
    </row>
    <row r="769" spans="1:23" ht="17.25" customHeight="1" x14ac:dyDescent="0.25">
      <c r="A769" s="33" t="s">
        <v>3191</v>
      </c>
      <c r="B769" s="34">
        <v>45019</v>
      </c>
      <c r="C769" s="59">
        <v>45020</v>
      </c>
      <c r="D769" s="56" t="s">
        <v>718</v>
      </c>
      <c r="E769" s="35" t="s">
        <v>2285</v>
      </c>
      <c r="F769" s="35" t="s">
        <v>1918</v>
      </c>
      <c r="G769" s="40">
        <v>86520000</v>
      </c>
      <c r="H769" s="36">
        <v>45263</v>
      </c>
      <c r="I769" s="37" t="s">
        <v>228</v>
      </c>
      <c r="J769" s="38" t="s">
        <v>1481</v>
      </c>
      <c r="K769" s="39">
        <v>0</v>
      </c>
      <c r="L769" s="57"/>
      <c r="M769" s="58"/>
      <c r="N769" s="52">
        <f t="shared" si="44"/>
        <v>86520000</v>
      </c>
      <c r="O769" s="41">
        <v>0.74</v>
      </c>
      <c r="P769" s="42"/>
      <c r="Q769" s="43"/>
      <c r="R769" s="44"/>
      <c r="T769" s="53">
        <v>45199</v>
      </c>
      <c r="U769" s="54">
        <f t="shared" si="45"/>
        <v>0.74</v>
      </c>
      <c r="V769" s="55">
        <f t="shared" si="46"/>
        <v>243</v>
      </c>
      <c r="W769" s="55">
        <f t="shared" si="47"/>
        <v>179</v>
      </c>
    </row>
    <row r="770" spans="1:23" ht="17.25" customHeight="1" x14ac:dyDescent="0.25">
      <c r="A770" s="33" t="s">
        <v>3192</v>
      </c>
      <c r="B770" s="34">
        <v>45019</v>
      </c>
      <c r="C770" s="59">
        <v>45020</v>
      </c>
      <c r="D770" s="56" t="s">
        <v>718</v>
      </c>
      <c r="E770" s="35" t="s">
        <v>141</v>
      </c>
      <c r="F770" s="35" t="s">
        <v>2286</v>
      </c>
      <c r="G770" s="40">
        <v>58500000</v>
      </c>
      <c r="H770" s="36">
        <v>45291</v>
      </c>
      <c r="I770" s="37" t="s">
        <v>228</v>
      </c>
      <c r="J770" s="38" t="s">
        <v>1482</v>
      </c>
      <c r="K770" s="39">
        <v>0</v>
      </c>
      <c r="L770" s="57"/>
      <c r="M770" s="58">
        <v>650000</v>
      </c>
      <c r="N770" s="52">
        <f t="shared" si="44"/>
        <v>57850000</v>
      </c>
      <c r="O770" s="41">
        <v>0.66</v>
      </c>
      <c r="P770" s="42"/>
      <c r="Q770" s="43"/>
      <c r="R770" s="44"/>
      <c r="T770" s="53">
        <v>45199</v>
      </c>
      <c r="U770" s="54">
        <f t="shared" si="45"/>
        <v>0.66</v>
      </c>
      <c r="V770" s="55">
        <f t="shared" si="46"/>
        <v>271</v>
      </c>
      <c r="W770" s="55">
        <f t="shared" si="47"/>
        <v>179</v>
      </c>
    </row>
    <row r="771" spans="1:23" ht="17.25" customHeight="1" x14ac:dyDescent="0.25">
      <c r="A771" s="33" t="s">
        <v>3193</v>
      </c>
      <c r="B771" s="34">
        <v>45026</v>
      </c>
      <c r="C771" s="59">
        <v>45027</v>
      </c>
      <c r="D771" s="56" t="s">
        <v>718</v>
      </c>
      <c r="E771" s="35" t="s">
        <v>2287</v>
      </c>
      <c r="F771" s="35" t="s">
        <v>2288</v>
      </c>
      <c r="G771" s="40">
        <v>66000000</v>
      </c>
      <c r="H771" s="36">
        <v>45251</v>
      </c>
      <c r="I771" s="37" t="s">
        <v>228</v>
      </c>
      <c r="J771" s="38" t="s">
        <v>1483</v>
      </c>
      <c r="K771" s="39">
        <v>0</v>
      </c>
      <c r="L771" s="57"/>
      <c r="M771" s="58"/>
      <c r="N771" s="52">
        <f t="shared" si="44"/>
        <v>66000000</v>
      </c>
      <c r="O771" s="41">
        <v>0.77</v>
      </c>
      <c r="P771" s="42"/>
      <c r="Q771" s="43"/>
      <c r="R771" s="44"/>
      <c r="T771" s="53">
        <v>45199</v>
      </c>
      <c r="U771" s="54">
        <f t="shared" si="45"/>
        <v>0.77</v>
      </c>
      <c r="V771" s="55">
        <f t="shared" si="46"/>
        <v>224</v>
      </c>
      <c r="W771" s="55">
        <f t="shared" si="47"/>
        <v>172</v>
      </c>
    </row>
    <row r="772" spans="1:23" ht="17.25" customHeight="1" x14ac:dyDescent="0.25">
      <c r="A772" s="33" t="s">
        <v>3194</v>
      </c>
      <c r="B772" s="34">
        <v>45019</v>
      </c>
      <c r="C772" s="59">
        <v>45021</v>
      </c>
      <c r="D772" s="56" t="s">
        <v>718</v>
      </c>
      <c r="E772" s="35" t="s">
        <v>555</v>
      </c>
      <c r="F772" s="35" t="s">
        <v>2289</v>
      </c>
      <c r="G772" s="40">
        <v>76482000</v>
      </c>
      <c r="H772" s="36">
        <v>45355</v>
      </c>
      <c r="I772" s="37" t="s">
        <v>228</v>
      </c>
      <c r="J772" s="38" t="s">
        <v>1484</v>
      </c>
      <c r="K772" s="39">
        <v>0</v>
      </c>
      <c r="L772" s="57"/>
      <c r="M772" s="58"/>
      <c r="N772" s="52">
        <f t="shared" si="44"/>
        <v>76482000</v>
      </c>
      <c r="O772" s="41">
        <v>0.53</v>
      </c>
      <c r="P772" s="42"/>
      <c r="Q772" s="43"/>
      <c r="R772" s="44"/>
      <c r="T772" s="53">
        <v>45199</v>
      </c>
      <c r="U772" s="54">
        <f t="shared" si="45"/>
        <v>0.53</v>
      </c>
      <c r="V772" s="55">
        <f t="shared" si="46"/>
        <v>334</v>
      </c>
      <c r="W772" s="55">
        <f t="shared" si="47"/>
        <v>178</v>
      </c>
    </row>
    <row r="773" spans="1:23" ht="17.25" customHeight="1" x14ac:dyDescent="0.25">
      <c r="A773" s="33" t="s">
        <v>3195</v>
      </c>
      <c r="B773" s="34">
        <v>45019</v>
      </c>
      <c r="C773" s="59">
        <v>45020</v>
      </c>
      <c r="D773" s="56" t="s">
        <v>718</v>
      </c>
      <c r="E773" s="35" t="s">
        <v>78</v>
      </c>
      <c r="F773" s="35" t="s">
        <v>2290</v>
      </c>
      <c r="G773" s="40">
        <v>61840000</v>
      </c>
      <c r="H773" s="36">
        <v>45290</v>
      </c>
      <c r="I773" s="37" t="s">
        <v>228</v>
      </c>
      <c r="J773" s="38" t="s">
        <v>1485</v>
      </c>
      <c r="K773" s="39">
        <v>1</v>
      </c>
      <c r="L773" s="57">
        <v>6957000</v>
      </c>
      <c r="M773" s="58"/>
      <c r="N773" s="52">
        <f t="shared" si="44"/>
        <v>68797000</v>
      </c>
      <c r="O773" s="41">
        <v>0.66</v>
      </c>
      <c r="P773" s="42"/>
      <c r="Q773" s="43"/>
      <c r="R773" s="44"/>
      <c r="T773" s="53">
        <v>45199</v>
      </c>
      <c r="U773" s="54">
        <f t="shared" si="45"/>
        <v>0.66</v>
      </c>
      <c r="V773" s="55">
        <f t="shared" si="46"/>
        <v>270</v>
      </c>
      <c r="W773" s="55">
        <f t="shared" si="47"/>
        <v>179</v>
      </c>
    </row>
    <row r="774" spans="1:23" ht="17.25" customHeight="1" x14ac:dyDescent="0.25">
      <c r="A774" s="33" t="s">
        <v>3196</v>
      </c>
      <c r="B774" s="34">
        <v>45019</v>
      </c>
      <c r="C774" s="59">
        <v>45020</v>
      </c>
      <c r="D774" s="56" t="s">
        <v>718</v>
      </c>
      <c r="E774" s="35" t="s">
        <v>2291</v>
      </c>
      <c r="F774" s="35" t="s">
        <v>2292</v>
      </c>
      <c r="G774" s="40">
        <v>34400000</v>
      </c>
      <c r="H774" s="36">
        <v>45263</v>
      </c>
      <c r="I774" s="37" t="s">
        <v>228</v>
      </c>
      <c r="J774" s="38" t="s">
        <v>1486</v>
      </c>
      <c r="K774" s="39">
        <v>0</v>
      </c>
      <c r="L774" s="57"/>
      <c r="M774" s="58"/>
      <c r="N774" s="52">
        <f t="shared" si="44"/>
        <v>34400000</v>
      </c>
      <c r="O774" s="41">
        <v>0.74</v>
      </c>
      <c r="P774" s="42"/>
      <c r="Q774" s="43"/>
      <c r="R774" s="44"/>
      <c r="T774" s="53">
        <v>45199</v>
      </c>
      <c r="U774" s="54">
        <f t="shared" si="45"/>
        <v>0.74</v>
      </c>
      <c r="V774" s="55">
        <f t="shared" si="46"/>
        <v>243</v>
      </c>
      <c r="W774" s="55">
        <f t="shared" si="47"/>
        <v>179</v>
      </c>
    </row>
    <row r="775" spans="1:23" ht="17.25" customHeight="1" x14ac:dyDescent="0.25">
      <c r="A775" s="33" t="s">
        <v>3197</v>
      </c>
      <c r="B775" s="34">
        <v>45021</v>
      </c>
      <c r="C775" s="59">
        <v>45030</v>
      </c>
      <c r="D775" s="56" t="s">
        <v>720</v>
      </c>
      <c r="E775" s="35" t="s">
        <v>2293</v>
      </c>
      <c r="F775" s="35" t="s">
        <v>2294</v>
      </c>
      <c r="G775" s="40">
        <v>33937724</v>
      </c>
      <c r="H775" s="36">
        <v>45273</v>
      </c>
      <c r="I775" s="37" t="s">
        <v>229</v>
      </c>
      <c r="J775" s="38" t="s">
        <v>1487</v>
      </c>
      <c r="K775" s="39">
        <v>0</v>
      </c>
      <c r="L775" s="57"/>
      <c r="M775" s="58"/>
      <c r="N775" s="52">
        <f t="shared" si="44"/>
        <v>33937724</v>
      </c>
      <c r="O775" s="41">
        <v>0.7</v>
      </c>
      <c r="P775" s="42"/>
      <c r="Q775" s="43"/>
      <c r="R775" s="44"/>
      <c r="T775" s="53">
        <v>45199</v>
      </c>
      <c r="U775" s="54">
        <f t="shared" si="45"/>
        <v>0.7</v>
      </c>
      <c r="V775" s="55">
        <f t="shared" si="46"/>
        <v>243</v>
      </c>
      <c r="W775" s="55">
        <f t="shared" si="47"/>
        <v>169</v>
      </c>
    </row>
    <row r="776" spans="1:23" ht="17.25" customHeight="1" x14ac:dyDescent="0.25">
      <c r="A776" s="33" t="s">
        <v>3198</v>
      </c>
      <c r="B776" s="34">
        <v>45019</v>
      </c>
      <c r="C776" s="59">
        <v>45026</v>
      </c>
      <c r="D776" s="56" t="s">
        <v>718</v>
      </c>
      <c r="E776" s="35" t="s">
        <v>2426</v>
      </c>
      <c r="F776" s="35" t="s">
        <v>2427</v>
      </c>
      <c r="G776" s="40">
        <v>59200000</v>
      </c>
      <c r="H776" s="36">
        <v>45269</v>
      </c>
      <c r="I776" s="37" t="s">
        <v>547</v>
      </c>
      <c r="J776" s="38" t="s">
        <v>1607</v>
      </c>
      <c r="K776" s="39">
        <v>0</v>
      </c>
      <c r="L776" s="57"/>
      <c r="M776" s="58"/>
      <c r="N776" s="52">
        <f t="shared" si="44"/>
        <v>59200000</v>
      </c>
      <c r="O776" s="41">
        <v>0.71</v>
      </c>
      <c r="P776" s="42"/>
      <c r="Q776" s="43"/>
      <c r="R776" s="44"/>
      <c r="T776" s="53">
        <v>45199</v>
      </c>
      <c r="U776" s="54">
        <f t="shared" si="45"/>
        <v>0.71</v>
      </c>
      <c r="V776" s="55">
        <f t="shared" si="46"/>
        <v>243</v>
      </c>
      <c r="W776" s="55">
        <f t="shared" si="47"/>
        <v>173</v>
      </c>
    </row>
    <row r="777" spans="1:23" ht="17.25" customHeight="1" x14ac:dyDescent="0.25">
      <c r="A777" s="33" t="s">
        <v>3199</v>
      </c>
      <c r="B777" s="34">
        <v>45019</v>
      </c>
      <c r="C777" s="59">
        <v>45020</v>
      </c>
      <c r="D777" s="56" t="s">
        <v>718</v>
      </c>
      <c r="E777" s="35" t="s">
        <v>38</v>
      </c>
      <c r="F777" s="35" t="s">
        <v>2295</v>
      </c>
      <c r="G777" s="40">
        <v>76000000</v>
      </c>
      <c r="H777" s="36">
        <v>45263</v>
      </c>
      <c r="I777" s="37" t="s">
        <v>228</v>
      </c>
      <c r="J777" s="38" t="s">
        <v>1488</v>
      </c>
      <c r="K777" s="39">
        <v>0</v>
      </c>
      <c r="L777" s="57"/>
      <c r="M777" s="58"/>
      <c r="N777" s="52">
        <f t="shared" si="44"/>
        <v>76000000</v>
      </c>
      <c r="O777" s="41">
        <v>0.74</v>
      </c>
      <c r="P777" s="42"/>
      <c r="Q777" s="43"/>
      <c r="R777" s="44"/>
      <c r="T777" s="53">
        <v>45199</v>
      </c>
      <c r="U777" s="54">
        <f t="shared" si="45"/>
        <v>0.74</v>
      </c>
      <c r="V777" s="55">
        <f t="shared" si="46"/>
        <v>243</v>
      </c>
      <c r="W777" s="55">
        <f t="shared" si="47"/>
        <v>179</v>
      </c>
    </row>
    <row r="778" spans="1:23" ht="17.25" customHeight="1" x14ac:dyDescent="0.25">
      <c r="A778" s="33" t="s">
        <v>3200</v>
      </c>
      <c r="B778" s="34">
        <v>45027</v>
      </c>
      <c r="C778" s="59">
        <v>45033</v>
      </c>
      <c r="D778" s="56" t="s">
        <v>720</v>
      </c>
      <c r="E778" s="35" t="s">
        <v>2296</v>
      </c>
      <c r="F778" s="35" t="s">
        <v>427</v>
      </c>
      <c r="G778" s="40">
        <v>95481792</v>
      </c>
      <c r="H778" s="36">
        <v>45398</v>
      </c>
      <c r="I778" s="37" t="s">
        <v>229</v>
      </c>
      <c r="J778" s="38" t="s">
        <v>1489</v>
      </c>
      <c r="K778" s="39">
        <v>0</v>
      </c>
      <c r="L778" s="57"/>
      <c r="M778" s="58"/>
      <c r="N778" s="52">
        <f t="shared" si="44"/>
        <v>95481792</v>
      </c>
      <c r="O778" s="41">
        <v>0.45</v>
      </c>
      <c r="P778" s="42"/>
      <c r="Q778" s="43"/>
      <c r="R778" s="44"/>
      <c r="T778" s="53">
        <v>45199</v>
      </c>
      <c r="U778" s="54">
        <f t="shared" si="45"/>
        <v>0.45</v>
      </c>
      <c r="V778" s="55">
        <f t="shared" si="46"/>
        <v>365</v>
      </c>
      <c r="W778" s="55">
        <f t="shared" si="47"/>
        <v>166</v>
      </c>
    </row>
    <row r="779" spans="1:23" ht="17.25" customHeight="1" x14ac:dyDescent="0.25">
      <c r="A779" s="33" t="s">
        <v>3201</v>
      </c>
      <c r="B779" s="34">
        <v>45033</v>
      </c>
      <c r="C779" s="59">
        <v>45036</v>
      </c>
      <c r="D779" s="56" t="s">
        <v>720</v>
      </c>
      <c r="E779" s="35" t="s">
        <v>2297</v>
      </c>
      <c r="F779" s="35" t="s">
        <v>2298</v>
      </c>
      <c r="G779" s="40">
        <v>1003397401</v>
      </c>
      <c r="H779" s="36">
        <v>45310</v>
      </c>
      <c r="I779" s="37" t="s">
        <v>228</v>
      </c>
      <c r="J779" s="38" t="s">
        <v>1490</v>
      </c>
      <c r="K779" s="39">
        <v>0</v>
      </c>
      <c r="L779" s="57"/>
      <c r="M779" s="58"/>
      <c r="N779" s="52">
        <f t="shared" si="44"/>
        <v>1003397401</v>
      </c>
      <c r="O779" s="41">
        <v>0.59</v>
      </c>
      <c r="P779" s="42"/>
      <c r="Q779" s="43"/>
      <c r="R779" s="44"/>
      <c r="T779" s="53">
        <v>45199</v>
      </c>
      <c r="U779" s="54">
        <f t="shared" si="45"/>
        <v>0.59</v>
      </c>
      <c r="V779" s="55">
        <f t="shared" si="46"/>
        <v>274</v>
      </c>
      <c r="W779" s="55">
        <f t="shared" si="47"/>
        <v>163</v>
      </c>
    </row>
    <row r="780" spans="1:23" ht="17.25" customHeight="1" x14ac:dyDescent="0.25">
      <c r="A780" s="33" t="s">
        <v>3202</v>
      </c>
      <c r="B780" s="34">
        <v>45033</v>
      </c>
      <c r="C780" s="59">
        <v>45035</v>
      </c>
      <c r="D780" s="56" t="s">
        <v>720</v>
      </c>
      <c r="E780" s="35" t="s">
        <v>2297</v>
      </c>
      <c r="F780" s="35" t="s">
        <v>2299</v>
      </c>
      <c r="G780" s="40">
        <v>82945078</v>
      </c>
      <c r="H780" s="36">
        <v>45309</v>
      </c>
      <c r="I780" s="37" t="s">
        <v>228</v>
      </c>
      <c r="J780" s="38" t="s">
        <v>1491</v>
      </c>
      <c r="K780" s="39">
        <v>0</v>
      </c>
      <c r="L780" s="57"/>
      <c r="M780" s="58"/>
      <c r="N780" s="52">
        <f t="shared" ref="N780:N843" si="48">+G780+L780-M780</f>
        <v>82945078</v>
      </c>
      <c r="O780" s="41">
        <v>0.6</v>
      </c>
      <c r="P780" s="42"/>
      <c r="Q780" s="43"/>
      <c r="R780" s="44"/>
      <c r="T780" s="53">
        <v>45199</v>
      </c>
      <c r="U780" s="54">
        <f t="shared" si="45"/>
        <v>0.6</v>
      </c>
      <c r="V780" s="55">
        <f t="shared" si="46"/>
        <v>274</v>
      </c>
      <c r="W780" s="55">
        <f t="shared" si="47"/>
        <v>164</v>
      </c>
    </row>
    <row r="781" spans="1:23" ht="17.25" customHeight="1" x14ac:dyDescent="0.25">
      <c r="A781" s="33" t="s">
        <v>3203</v>
      </c>
      <c r="B781" s="34">
        <v>45019</v>
      </c>
      <c r="C781" s="59">
        <v>45020</v>
      </c>
      <c r="D781" s="56" t="s">
        <v>718</v>
      </c>
      <c r="E781" s="35" t="s">
        <v>193</v>
      </c>
      <c r="F781" s="35" t="s">
        <v>2300</v>
      </c>
      <c r="G781" s="40">
        <v>76000000</v>
      </c>
      <c r="H781" s="36">
        <v>45263</v>
      </c>
      <c r="I781" s="37" t="s">
        <v>228</v>
      </c>
      <c r="J781" s="38" t="s">
        <v>1492</v>
      </c>
      <c r="K781" s="39">
        <v>0</v>
      </c>
      <c r="L781" s="57"/>
      <c r="M781" s="58"/>
      <c r="N781" s="52">
        <f t="shared" si="48"/>
        <v>76000000</v>
      </c>
      <c r="O781" s="41">
        <v>0.74</v>
      </c>
      <c r="P781" s="42"/>
      <c r="Q781" s="43"/>
      <c r="R781" s="44"/>
      <c r="T781" s="53">
        <v>45199</v>
      </c>
      <c r="U781" s="54">
        <f t="shared" ref="U781:U844" si="49">ROUND(W781/V781,2)</f>
        <v>0.74</v>
      </c>
      <c r="V781" s="55">
        <f t="shared" ref="V781:V844" si="50">+H781-C781</f>
        <v>243</v>
      </c>
      <c r="W781" s="55">
        <f t="shared" ref="W781:W844" si="51">+T781-C781</f>
        <v>179</v>
      </c>
    </row>
    <row r="782" spans="1:23" ht="17.25" customHeight="1" x14ac:dyDescent="0.25">
      <c r="A782" s="33" t="s">
        <v>3204</v>
      </c>
      <c r="B782" s="34">
        <v>45021</v>
      </c>
      <c r="C782" s="59">
        <v>45028</v>
      </c>
      <c r="D782" s="56" t="s">
        <v>718</v>
      </c>
      <c r="E782" s="35" t="s">
        <v>277</v>
      </c>
      <c r="F782" s="35" t="s">
        <v>2254</v>
      </c>
      <c r="G782" s="40">
        <v>54400000</v>
      </c>
      <c r="H782" s="36">
        <v>45271</v>
      </c>
      <c r="I782" s="37" t="s">
        <v>228</v>
      </c>
      <c r="J782" s="38" t="s">
        <v>1493</v>
      </c>
      <c r="K782" s="39">
        <v>0</v>
      </c>
      <c r="L782" s="57"/>
      <c r="M782" s="58"/>
      <c r="N782" s="52">
        <f t="shared" si="48"/>
        <v>54400000</v>
      </c>
      <c r="O782" s="41">
        <v>0.7</v>
      </c>
      <c r="P782" s="42"/>
      <c r="Q782" s="43"/>
      <c r="R782" s="44"/>
      <c r="T782" s="53">
        <v>45199</v>
      </c>
      <c r="U782" s="54">
        <f t="shared" si="49"/>
        <v>0.7</v>
      </c>
      <c r="V782" s="55">
        <f t="shared" si="50"/>
        <v>243</v>
      </c>
      <c r="W782" s="55">
        <f t="shared" si="51"/>
        <v>171</v>
      </c>
    </row>
    <row r="783" spans="1:23" ht="17.25" customHeight="1" x14ac:dyDescent="0.25">
      <c r="A783" s="33" t="s">
        <v>3205</v>
      </c>
      <c r="B783" s="34">
        <v>45021</v>
      </c>
      <c r="C783" s="59">
        <v>45028</v>
      </c>
      <c r="D783" s="56" t="s">
        <v>718</v>
      </c>
      <c r="E783" s="35" t="s">
        <v>61</v>
      </c>
      <c r="F783" s="35" t="s">
        <v>2301</v>
      </c>
      <c r="G783" s="40">
        <v>74160000</v>
      </c>
      <c r="H783" s="36">
        <v>45271</v>
      </c>
      <c r="I783" s="37" t="s">
        <v>228</v>
      </c>
      <c r="J783" s="38" t="s">
        <v>1494</v>
      </c>
      <c r="K783" s="39">
        <v>0</v>
      </c>
      <c r="L783" s="57"/>
      <c r="M783" s="58"/>
      <c r="N783" s="52">
        <f t="shared" si="48"/>
        <v>74160000</v>
      </c>
      <c r="O783" s="41">
        <v>0.7</v>
      </c>
      <c r="P783" s="42"/>
      <c r="Q783" s="43"/>
      <c r="R783" s="44"/>
      <c r="T783" s="53">
        <v>45199</v>
      </c>
      <c r="U783" s="54">
        <f t="shared" si="49"/>
        <v>0.7</v>
      </c>
      <c r="V783" s="55">
        <f t="shared" si="50"/>
        <v>243</v>
      </c>
      <c r="W783" s="55">
        <f t="shared" si="51"/>
        <v>171</v>
      </c>
    </row>
    <row r="784" spans="1:23" ht="17.25" customHeight="1" x14ac:dyDescent="0.25">
      <c r="A784" s="33" t="s">
        <v>3206</v>
      </c>
      <c r="B784" s="34">
        <v>45020</v>
      </c>
      <c r="C784" s="59">
        <v>45035</v>
      </c>
      <c r="D784" s="56" t="s">
        <v>718</v>
      </c>
      <c r="E784" s="35" t="s">
        <v>2428</v>
      </c>
      <c r="F784" s="35" t="s">
        <v>2429</v>
      </c>
      <c r="G784" s="40">
        <v>7950000</v>
      </c>
      <c r="H784" s="36">
        <v>45060</v>
      </c>
      <c r="I784" s="37" t="s">
        <v>4027</v>
      </c>
      <c r="J784" s="38" t="s">
        <v>1608</v>
      </c>
      <c r="K784" s="39">
        <v>0</v>
      </c>
      <c r="L784" s="57"/>
      <c r="M784" s="58"/>
      <c r="N784" s="52">
        <f t="shared" si="48"/>
        <v>7950000</v>
      </c>
      <c r="O784" s="41">
        <v>1</v>
      </c>
      <c r="P784" s="42"/>
      <c r="Q784" s="43"/>
      <c r="R784" s="44"/>
      <c r="T784" s="53">
        <v>45199</v>
      </c>
      <c r="U784" s="54">
        <f t="shared" si="49"/>
        <v>6.56</v>
      </c>
      <c r="V784" s="55">
        <f t="shared" si="50"/>
        <v>25</v>
      </c>
      <c r="W784" s="55">
        <f t="shared" si="51"/>
        <v>164</v>
      </c>
    </row>
    <row r="785" spans="1:23" ht="17.25" customHeight="1" x14ac:dyDescent="0.25">
      <c r="A785" s="33" t="s">
        <v>3207</v>
      </c>
      <c r="B785" s="34">
        <v>45020</v>
      </c>
      <c r="C785" s="59">
        <v>45035</v>
      </c>
      <c r="D785" s="56" t="s">
        <v>718</v>
      </c>
      <c r="E785" s="35" t="s">
        <v>2430</v>
      </c>
      <c r="F785" s="35" t="s">
        <v>2431</v>
      </c>
      <c r="G785" s="40">
        <v>7950000</v>
      </c>
      <c r="H785" s="36">
        <v>45060</v>
      </c>
      <c r="I785" s="37" t="s">
        <v>4027</v>
      </c>
      <c r="J785" s="38" t="s">
        <v>1609</v>
      </c>
      <c r="K785" s="39">
        <v>0</v>
      </c>
      <c r="L785" s="57"/>
      <c r="M785" s="58"/>
      <c r="N785" s="52">
        <f t="shared" si="48"/>
        <v>7950000</v>
      </c>
      <c r="O785" s="41">
        <v>1</v>
      </c>
      <c r="P785" s="42"/>
      <c r="Q785" s="43"/>
      <c r="R785" s="44"/>
      <c r="T785" s="53">
        <v>45199</v>
      </c>
      <c r="U785" s="54">
        <f t="shared" si="49"/>
        <v>6.56</v>
      </c>
      <c r="V785" s="55">
        <f t="shared" si="50"/>
        <v>25</v>
      </c>
      <c r="W785" s="55">
        <f t="shared" si="51"/>
        <v>164</v>
      </c>
    </row>
    <row r="786" spans="1:23" ht="17.25" customHeight="1" x14ac:dyDescent="0.25">
      <c r="A786" s="33" t="s">
        <v>3208</v>
      </c>
      <c r="B786" s="34">
        <v>45020</v>
      </c>
      <c r="C786" s="59">
        <v>45021</v>
      </c>
      <c r="D786" s="56" t="s">
        <v>718</v>
      </c>
      <c r="E786" s="35" t="s">
        <v>147</v>
      </c>
      <c r="F786" s="35" t="s">
        <v>2302</v>
      </c>
      <c r="G786" s="40">
        <v>65920000</v>
      </c>
      <c r="H786" s="36">
        <v>45264</v>
      </c>
      <c r="I786" s="37" t="s">
        <v>228</v>
      </c>
      <c r="J786" s="38" t="s">
        <v>1495</v>
      </c>
      <c r="K786" s="39">
        <v>0</v>
      </c>
      <c r="L786" s="57"/>
      <c r="M786" s="58"/>
      <c r="N786" s="52">
        <f t="shared" si="48"/>
        <v>65920000</v>
      </c>
      <c r="O786" s="41">
        <v>0.73</v>
      </c>
      <c r="P786" s="42"/>
      <c r="Q786" s="43"/>
      <c r="R786" s="44"/>
      <c r="T786" s="53">
        <v>45199</v>
      </c>
      <c r="U786" s="54">
        <f t="shared" si="49"/>
        <v>0.73</v>
      </c>
      <c r="V786" s="55">
        <f t="shared" si="50"/>
        <v>243</v>
      </c>
      <c r="W786" s="55">
        <f t="shared" si="51"/>
        <v>178</v>
      </c>
    </row>
    <row r="787" spans="1:23" ht="17.25" customHeight="1" x14ac:dyDescent="0.25">
      <c r="A787" s="33" t="s">
        <v>3209</v>
      </c>
      <c r="B787" s="34">
        <v>45027</v>
      </c>
      <c r="C787" s="59">
        <v>45028</v>
      </c>
      <c r="D787" s="56" t="s">
        <v>719</v>
      </c>
      <c r="E787" s="35" t="s">
        <v>488</v>
      </c>
      <c r="F787" s="35" t="s">
        <v>2303</v>
      </c>
      <c r="G787" s="40">
        <v>22880000</v>
      </c>
      <c r="H787" s="36">
        <v>45271</v>
      </c>
      <c r="I787" s="37" t="s">
        <v>228</v>
      </c>
      <c r="J787" s="38" t="s">
        <v>1496</v>
      </c>
      <c r="K787" s="39">
        <v>0</v>
      </c>
      <c r="L787" s="57"/>
      <c r="M787" s="58"/>
      <c r="N787" s="52">
        <f t="shared" si="48"/>
        <v>22880000</v>
      </c>
      <c r="O787" s="41">
        <v>0.7</v>
      </c>
      <c r="P787" s="42"/>
      <c r="Q787" s="43"/>
      <c r="R787" s="44"/>
      <c r="T787" s="53">
        <v>45199</v>
      </c>
      <c r="U787" s="54">
        <f t="shared" si="49"/>
        <v>0.7</v>
      </c>
      <c r="V787" s="55">
        <f t="shared" si="50"/>
        <v>243</v>
      </c>
      <c r="W787" s="55">
        <f t="shared" si="51"/>
        <v>171</v>
      </c>
    </row>
    <row r="788" spans="1:23" ht="17.25" customHeight="1" x14ac:dyDescent="0.25">
      <c r="A788" s="33" t="s">
        <v>3210</v>
      </c>
      <c r="B788" s="34">
        <v>45020</v>
      </c>
      <c r="C788" s="59">
        <v>45021</v>
      </c>
      <c r="D788" s="56" t="s">
        <v>718</v>
      </c>
      <c r="E788" s="35" t="s">
        <v>670</v>
      </c>
      <c r="F788" s="35" t="s">
        <v>2304</v>
      </c>
      <c r="G788" s="40">
        <v>52530000</v>
      </c>
      <c r="H788" s="36">
        <v>45279</v>
      </c>
      <c r="I788" s="37" t="s">
        <v>228</v>
      </c>
      <c r="J788" s="38" t="s">
        <v>1497</v>
      </c>
      <c r="K788" s="39">
        <v>0</v>
      </c>
      <c r="L788" s="57"/>
      <c r="M788" s="58"/>
      <c r="N788" s="52">
        <f t="shared" si="48"/>
        <v>52530000</v>
      </c>
      <c r="O788" s="41">
        <v>0.69</v>
      </c>
      <c r="P788" s="42"/>
      <c r="Q788" s="43"/>
      <c r="R788" s="44"/>
      <c r="T788" s="53">
        <v>45199</v>
      </c>
      <c r="U788" s="54">
        <f t="shared" si="49"/>
        <v>0.69</v>
      </c>
      <c r="V788" s="55">
        <f t="shared" si="50"/>
        <v>258</v>
      </c>
      <c r="W788" s="55">
        <f t="shared" si="51"/>
        <v>178</v>
      </c>
    </row>
    <row r="789" spans="1:23" ht="17.25" customHeight="1" x14ac:dyDescent="0.25">
      <c r="A789" s="33" t="s">
        <v>3211</v>
      </c>
      <c r="B789" s="34">
        <v>45021</v>
      </c>
      <c r="C789" s="59">
        <v>45028</v>
      </c>
      <c r="D789" s="56" t="s">
        <v>718</v>
      </c>
      <c r="E789" s="35" t="s">
        <v>2305</v>
      </c>
      <c r="F789" s="35" t="s">
        <v>113</v>
      </c>
      <c r="G789" s="40">
        <v>49543000</v>
      </c>
      <c r="H789" s="36">
        <v>45292</v>
      </c>
      <c r="I789" s="37" t="s">
        <v>228</v>
      </c>
      <c r="J789" s="38" t="s">
        <v>1498</v>
      </c>
      <c r="K789" s="39">
        <v>0</v>
      </c>
      <c r="L789" s="57"/>
      <c r="M789" s="58"/>
      <c r="N789" s="52">
        <f t="shared" si="48"/>
        <v>49543000</v>
      </c>
      <c r="O789" s="41">
        <v>0.65</v>
      </c>
      <c r="P789" s="42"/>
      <c r="Q789" s="43"/>
      <c r="R789" s="44"/>
      <c r="T789" s="53">
        <v>45199</v>
      </c>
      <c r="U789" s="54">
        <f t="shared" si="49"/>
        <v>0.65</v>
      </c>
      <c r="V789" s="55">
        <f t="shared" si="50"/>
        <v>264</v>
      </c>
      <c r="W789" s="55">
        <f t="shared" si="51"/>
        <v>171</v>
      </c>
    </row>
    <row r="790" spans="1:23" ht="17.25" customHeight="1" x14ac:dyDescent="0.25">
      <c r="A790" s="33" t="s">
        <v>3212</v>
      </c>
      <c r="B790" s="34">
        <v>45027</v>
      </c>
      <c r="C790" s="59">
        <v>45028</v>
      </c>
      <c r="D790" s="56" t="s">
        <v>719</v>
      </c>
      <c r="E790" s="35" t="s">
        <v>2306</v>
      </c>
      <c r="F790" s="35" t="s">
        <v>2307</v>
      </c>
      <c r="G790" s="40">
        <v>26400000</v>
      </c>
      <c r="H790" s="36">
        <v>45271</v>
      </c>
      <c r="I790" s="37" t="s">
        <v>228</v>
      </c>
      <c r="J790" s="38" t="s">
        <v>1499</v>
      </c>
      <c r="K790" s="39">
        <v>0</v>
      </c>
      <c r="L790" s="57"/>
      <c r="M790" s="58"/>
      <c r="N790" s="52">
        <f t="shared" si="48"/>
        <v>26400000</v>
      </c>
      <c r="O790" s="41">
        <v>0.7</v>
      </c>
      <c r="P790" s="42"/>
      <c r="Q790" s="43"/>
      <c r="R790" s="44"/>
      <c r="T790" s="53">
        <v>45199</v>
      </c>
      <c r="U790" s="54">
        <f t="shared" si="49"/>
        <v>0.7</v>
      </c>
      <c r="V790" s="55">
        <f t="shared" si="50"/>
        <v>243</v>
      </c>
      <c r="W790" s="55">
        <f t="shared" si="51"/>
        <v>171</v>
      </c>
    </row>
    <row r="791" spans="1:23" ht="17.25" customHeight="1" x14ac:dyDescent="0.25">
      <c r="A791" s="33" t="s">
        <v>3213</v>
      </c>
      <c r="B791" s="34">
        <v>45028</v>
      </c>
      <c r="C791" s="59">
        <v>45033</v>
      </c>
      <c r="D791" s="56" t="s">
        <v>718</v>
      </c>
      <c r="E791" s="35" t="s">
        <v>714</v>
      </c>
      <c r="F791" s="35" t="s">
        <v>2308</v>
      </c>
      <c r="G791" s="40">
        <v>59824000</v>
      </c>
      <c r="H791" s="36">
        <v>45276</v>
      </c>
      <c r="I791" s="37" t="s">
        <v>228</v>
      </c>
      <c r="J791" s="38" t="s">
        <v>1500</v>
      </c>
      <c r="K791" s="39">
        <v>0</v>
      </c>
      <c r="L791" s="57"/>
      <c r="M791" s="58"/>
      <c r="N791" s="52">
        <f t="shared" si="48"/>
        <v>59824000</v>
      </c>
      <c r="O791" s="41">
        <v>0.68</v>
      </c>
      <c r="P791" s="42"/>
      <c r="Q791" s="43"/>
      <c r="R791" s="44"/>
      <c r="T791" s="53">
        <v>45199</v>
      </c>
      <c r="U791" s="54">
        <f t="shared" si="49"/>
        <v>0.68</v>
      </c>
      <c r="V791" s="55">
        <f t="shared" si="50"/>
        <v>243</v>
      </c>
      <c r="W791" s="55">
        <f t="shared" si="51"/>
        <v>166</v>
      </c>
    </row>
    <row r="792" spans="1:23" ht="17.25" customHeight="1" x14ac:dyDescent="0.25">
      <c r="A792" s="33" t="s">
        <v>3214</v>
      </c>
      <c r="B792" s="34">
        <v>45028</v>
      </c>
      <c r="C792" s="59">
        <v>45033</v>
      </c>
      <c r="D792" s="56" t="s">
        <v>718</v>
      </c>
      <c r="E792" s="35" t="s">
        <v>278</v>
      </c>
      <c r="F792" s="35" t="s">
        <v>2309</v>
      </c>
      <c r="G792" s="40">
        <v>55620000</v>
      </c>
      <c r="H792" s="36">
        <v>45223</v>
      </c>
      <c r="I792" s="37" t="s">
        <v>228</v>
      </c>
      <c r="J792" s="38" t="s">
        <v>1501</v>
      </c>
      <c r="K792" s="39">
        <v>0</v>
      </c>
      <c r="L792" s="57"/>
      <c r="M792" s="58"/>
      <c r="N792" s="52">
        <f t="shared" si="48"/>
        <v>55620000</v>
      </c>
      <c r="O792" s="41">
        <v>0.87</v>
      </c>
      <c r="P792" s="42"/>
      <c r="Q792" s="43"/>
      <c r="R792" s="44"/>
      <c r="T792" s="53">
        <v>45199</v>
      </c>
      <c r="U792" s="54">
        <f t="shared" si="49"/>
        <v>0.87</v>
      </c>
      <c r="V792" s="55">
        <f t="shared" si="50"/>
        <v>190</v>
      </c>
      <c r="W792" s="55">
        <f t="shared" si="51"/>
        <v>166</v>
      </c>
    </row>
    <row r="793" spans="1:23" ht="17.25" customHeight="1" x14ac:dyDescent="0.25">
      <c r="A793" s="33" t="s">
        <v>3215</v>
      </c>
      <c r="B793" s="34">
        <v>45026</v>
      </c>
      <c r="C793" s="59">
        <v>45028</v>
      </c>
      <c r="D793" s="56" t="s">
        <v>718</v>
      </c>
      <c r="E793" s="35" t="s">
        <v>2310</v>
      </c>
      <c r="F793" s="35" t="s">
        <v>190</v>
      </c>
      <c r="G793" s="40">
        <v>48590250</v>
      </c>
      <c r="H793" s="36">
        <v>45286</v>
      </c>
      <c r="I793" s="37" t="s">
        <v>228</v>
      </c>
      <c r="J793" s="38" t="s">
        <v>1502</v>
      </c>
      <c r="K793" s="39">
        <v>0</v>
      </c>
      <c r="L793" s="57"/>
      <c r="M793" s="58"/>
      <c r="N793" s="52">
        <f t="shared" si="48"/>
        <v>48590250</v>
      </c>
      <c r="O793" s="41">
        <v>0.66</v>
      </c>
      <c r="P793" s="42"/>
      <c r="Q793" s="43"/>
      <c r="R793" s="44"/>
      <c r="T793" s="53">
        <v>45199</v>
      </c>
      <c r="U793" s="54">
        <f t="shared" si="49"/>
        <v>0.66</v>
      </c>
      <c r="V793" s="55">
        <f t="shared" si="50"/>
        <v>258</v>
      </c>
      <c r="W793" s="55">
        <f t="shared" si="51"/>
        <v>171</v>
      </c>
    </row>
    <row r="794" spans="1:23" ht="17.25" customHeight="1" x14ac:dyDescent="0.25">
      <c r="A794" s="33" t="s">
        <v>3216</v>
      </c>
      <c r="B794" s="34">
        <v>45027</v>
      </c>
      <c r="C794" s="59">
        <v>45028</v>
      </c>
      <c r="D794" s="56" t="s">
        <v>718</v>
      </c>
      <c r="E794" s="35" t="s">
        <v>2311</v>
      </c>
      <c r="F794" s="35" t="s">
        <v>1686</v>
      </c>
      <c r="G794" s="40">
        <v>49508667</v>
      </c>
      <c r="H794" s="36">
        <v>45237</v>
      </c>
      <c r="I794" s="37" t="s">
        <v>228</v>
      </c>
      <c r="J794" s="38" t="s">
        <v>1503</v>
      </c>
      <c r="K794" s="39">
        <v>0</v>
      </c>
      <c r="L794" s="57"/>
      <c r="M794" s="58"/>
      <c r="N794" s="52">
        <f t="shared" si="48"/>
        <v>49508667</v>
      </c>
      <c r="O794" s="41">
        <v>0.82</v>
      </c>
      <c r="P794" s="42"/>
      <c r="Q794" s="43"/>
      <c r="R794" s="44"/>
      <c r="T794" s="53">
        <v>45199</v>
      </c>
      <c r="U794" s="54">
        <f t="shared" si="49"/>
        <v>0.82</v>
      </c>
      <c r="V794" s="55">
        <f t="shared" si="50"/>
        <v>209</v>
      </c>
      <c r="W794" s="55">
        <f t="shared" si="51"/>
        <v>171</v>
      </c>
    </row>
    <row r="795" spans="1:23" ht="17.25" customHeight="1" x14ac:dyDescent="0.25">
      <c r="A795" s="33" t="s">
        <v>3217</v>
      </c>
      <c r="B795" s="34">
        <v>45026</v>
      </c>
      <c r="C795" s="59">
        <v>45028</v>
      </c>
      <c r="D795" s="56" t="s">
        <v>718</v>
      </c>
      <c r="E795" s="35" t="s">
        <v>2312</v>
      </c>
      <c r="F795" s="35" t="s">
        <v>2313</v>
      </c>
      <c r="G795" s="40">
        <v>41600000</v>
      </c>
      <c r="H795" s="36">
        <v>45271</v>
      </c>
      <c r="I795" s="37" t="s">
        <v>228</v>
      </c>
      <c r="J795" s="38" t="s">
        <v>1504</v>
      </c>
      <c r="K795" s="39">
        <v>0</v>
      </c>
      <c r="L795" s="57"/>
      <c r="M795" s="58"/>
      <c r="N795" s="52">
        <f t="shared" si="48"/>
        <v>41600000</v>
      </c>
      <c r="O795" s="41">
        <v>0.7</v>
      </c>
      <c r="P795" s="42"/>
      <c r="Q795" s="43"/>
      <c r="R795" s="44"/>
      <c r="T795" s="53">
        <v>45199</v>
      </c>
      <c r="U795" s="54">
        <f t="shared" si="49"/>
        <v>0.7</v>
      </c>
      <c r="V795" s="55">
        <f t="shared" si="50"/>
        <v>243</v>
      </c>
      <c r="W795" s="55">
        <f t="shared" si="51"/>
        <v>171</v>
      </c>
    </row>
    <row r="796" spans="1:23" ht="17.25" customHeight="1" x14ac:dyDescent="0.25">
      <c r="A796" s="33" t="s">
        <v>3218</v>
      </c>
      <c r="B796" s="34">
        <v>45026</v>
      </c>
      <c r="C796" s="59">
        <v>45029</v>
      </c>
      <c r="D796" s="56" t="s">
        <v>718</v>
      </c>
      <c r="E796" s="35" t="s">
        <v>52</v>
      </c>
      <c r="F796" s="35" t="s">
        <v>2314</v>
      </c>
      <c r="G796" s="40">
        <v>74160000</v>
      </c>
      <c r="H796" s="36">
        <v>45272</v>
      </c>
      <c r="I796" s="37" t="s">
        <v>228</v>
      </c>
      <c r="J796" s="38" t="s">
        <v>1505</v>
      </c>
      <c r="K796" s="39">
        <v>0</v>
      </c>
      <c r="L796" s="57"/>
      <c r="M796" s="58"/>
      <c r="N796" s="52">
        <f t="shared" si="48"/>
        <v>74160000</v>
      </c>
      <c r="O796" s="41">
        <v>0.7</v>
      </c>
      <c r="P796" s="42"/>
      <c r="Q796" s="43"/>
      <c r="R796" s="44"/>
      <c r="T796" s="53">
        <v>45199</v>
      </c>
      <c r="U796" s="54">
        <f t="shared" si="49"/>
        <v>0.7</v>
      </c>
      <c r="V796" s="55">
        <f t="shared" si="50"/>
        <v>243</v>
      </c>
      <c r="W796" s="55">
        <f t="shared" si="51"/>
        <v>170</v>
      </c>
    </row>
    <row r="797" spans="1:23" ht="17.25" customHeight="1" x14ac:dyDescent="0.25">
      <c r="A797" s="33" t="s">
        <v>3219</v>
      </c>
      <c r="B797" s="34">
        <v>45026</v>
      </c>
      <c r="C797" s="59">
        <v>45029</v>
      </c>
      <c r="D797" s="56" t="s">
        <v>718</v>
      </c>
      <c r="E797" s="35" t="s">
        <v>460</v>
      </c>
      <c r="F797" s="35" t="s">
        <v>2315</v>
      </c>
      <c r="G797" s="40">
        <v>59824000</v>
      </c>
      <c r="H797" s="36">
        <v>45272</v>
      </c>
      <c r="I797" s="37" t="s">
        <v>228</v>
      </c>
      <c r="J797" s="38" t="s">
        <v>1506</v>
      </c>
      <c r="K797" s="39">
        <v>0</v>
      </c>
      <c r="L797" s="57"/>
      <c r="M797" s="58"/>
      <c r="N797" s="52">
        <f t="shared" si="48"/>
        <v>59824000</v>
      </c>
      <c r="O797" s="41">
        <v>0.7</v>
      </c>
      <c r="P797" s="42"/>
      <c r="Q797" s="43"/>
      <c r="R797" s="44"/>
      <c r="T797" s="53">
        <v>45199</v>
      </c>
      <c r="U797" s="54">
        <f t="shared" si="49"/>
        <v>0.7</v>
      </c>
      <c r="V797" s="55">
        <f t="shared" si="50"/>
        <v>243</v>
      </c>
      <c r="W797" s="55">
        <f t="shared" si="51"/>
        <v>170</v>
      </c>
    </row>
    <row r="798" spans="1:23" ht="17.25" customHeight="1" x14ac:dyDescent="0.25">
      <c r="A798" s="33" t="s">
        <v>3220</v>
      </c>
      <c r="B798" s="34">
        <v>45027</v>
      </c>
      <c r="C798" s="59">
        <v>45029</v>
      </c>
      <c r="D798" s="56" t="s">
        <v>718</v>
      </c>
      <c r="E798" s="35" t="s">
        <v>3958</v>
      </c>
      <c r="F798" s="35" t="s">
        <v>2316</v>
      </c>
      <c r="G798" s="40">
        <v>44868000</v>
      </c>
      <c r="H798" s="36">
        <v>45211</v>
      </c>
      <c r="I798" s="37" t="s">
        <v>228</v>
      </c>
      <c r="J798" s="38" t="s">
        <v>1507</v>
      </c>
      <c r="K798" s="39">
        <v>0</v>
      </c>
      <c r="L798" s="57"/>
      <c r="M798" s="58"/>
      <c r="N798" s="52">
        <f t="shared" si="48"/>
        <v>44868000</v>
      </c>
      <c r="O798" s="41">
        <v>0.93</v>
      </c>
      <c r="P798" s="42"/>
      <c r="Q798" s="43"/>
      <c r="R798" s="44"/>
      <c r="T798" s="53">
        <v>45199</v>
      </c>
      <c r="U798" s="54">
        <f t="shared" si="49"/>
        <v>0.93</v>
      </c>
      <c r="V798" s="55">
        <f t="shared" si="50"/>
        <v>182</v>
      </c>
      <c r="W798" s="55">
        <f t="shared" si="51"/>
        <v>170</v>
      </c>
    </row>
    <row r="799" spans="1:23" ht="17.25" customHeight="1" x14ac:dyDescent="0.25">
      <c r="A799" s="33" t="s">
        <v>3221</v>
      </c>
      <c r="B799" s="34">
        <v>45026</v>
      </c>
      <c r="C799" s="59">
        <v>45035</v>
      </c>
      <c r="D799" s="56" t="s">
        <v>718</v>
      </c>
      <c r="E799" s="35" t="s">
        <v>686</v>
      </c>
      <c r="F799" s="35" t="s">
        <v>2317</v>
      </c>
      <c r="G799" s="40">
        <v>31518000</v>
      </c>
      <c r="H799" s="36">
        <v>45217</v>
      </c>
      <c r="I799" s="37" t="s">
        <v>228</v>
      </c>
      <c r="J799" s="38" t="s">
        <v>1508</v>
      </c>
      <c r="K799" s="39">
        <v>0</v>
      </c>
      <c r="L799" s="57"/>
      <c r="M799" s="58"/>
      <c r="N799" s="52">
        <f t="shared" si="48"/>
        <v>31518000</v>
      </c>
      <c r="O799" s="41">
        <v>0.9</v>
      </c>
      <c r="P799" s="42"/>
      <c r="Q799" s="43"/>
      <c r="R799" s="44"/>
      <c r="T799" s="53">
        <v>45199</v>
      </c>
      <c r="U799" s="54">
        <f t="shared" si="49"/>
        <v>0.9</v>
      </c>
      <c r="V799" s="55">
        <f t="shared" si="50"/>
        <v>182</v>
      </c>
      <c r="W799" s="55">
        <f t="shared" si="51"/>
        <v>164</v>
      </c>
    </row>
    <row r="800" spans="1:23" ht="17.25" customHeight="1" x14ac:dyDescent="0.25">
      <c r="A800" s="33" t="s">
        <v>3222</v>
      </c>
      <c r="B800" s="34">
        <v>45026</v>
      </c>
      <c r="C800" s="59">
        <v>45029</v>
      </c>
      <c r="D800" s="56" t="s">
        <v>718</v>
      </c>
      <c r="E800" s="35" t="s">
        <v>2318</v>
      </c>
      <c r="F800" s="35" t="s">
        <v>2319</v>
      </c>
      <c r="G800" s="40">
        <v>44000000</v>
      </c>
      <c r="H800" s="36">
        <v>45272</v>
      </c>
      <c r="I800" s="37" t="s">
        <v>228</v>
      </c>
      <c r="J800" s="38" t="s">
        <v>1509</v>
      </c>
      <c r="K800" s="39">
        <v>0</v>
      </c>
      <c r="L800" s="57"/>
      <c r="M800" s="58"/>
      <c r="N800" s="52">
        <f t="shared" si="48"/>
        <v>44000000</v>
      </c>
      <c r="O800" s="41">
        <v>0.7</v>
      </c>
      <c r="P800" s="42"/>
      <c r="Q800" s="43"/>
      <c r="R800" s="44"/>
      <c r="T800" s="53">
        <v>45199</v>
      </c>
      <c r="U800" s="54">
        <f t="shared" si="49"/>
        <v>0.7</v>
      </c>
      <c r="V800" s="55">
        <f t="shared" si="50"/>
        <v>243</v>
      </c>
      <c r="W800" s="55">
        <f t="shared" si="51"/>
        <v>170</v>
      </c>
    </row>
    <row r="801" spans="1:23" ht="17.25" customHeight="1" x14ac:dyDescent="0.25">
      <c r="A801" s="33" t="s">
        <v>3223</v>
      </c>
      <c r="B801" s="34">
        <v>45026</v>
      </c>
      <c r="C801" s="59">
        <v>45029</v>
      </c>
      <c r="D801" s="56" t="s">
        <v>718</v>
      </c>
      <c r="E801" s="35" t="s">
        <v>36</v>
      </c>
      <c r="F801" s="35" t="s">
        <v>2320</v>
      </c>
      <c r="G801" s="40">
        <v>65920000</v>
      </c>
      <c r="H801" s="36">
        <v>45272</v>
      </c>
      <c r="I801" s="37" t="s">
        <v>228</v>
      </c>
      <c r="J801" s="38" t="s">
        <v>1510</v>
      </c>
      <c r="K801" s="39">
        <v>0</v>
      </c>
      <c r="L801" s="57"/>
      <c r="M801" s="58"/>
      <c r="N801" s="52">
        <f t="shared" si="48"/>
        <v>65920000</v>
      </c>
      <c r="O801" s="41">
        <v>0.7</v>
      </c>
      <c r="P801" s="42"/>
      <c r="Q801" s="43"/>
      <c r="R801" s="44"/>
      <c r="T801" s="53">
        <v>45199</v>
      </c>
      <c r="U801" s="54">
        <f t="shared" si="49"/>
        <v>0.7</v>
      </c>
      <c r="V801" s="55">
        <f t="shared" si="50"/>
        <v>243</v>
      </c>
      <c r="W801" s="55">
        <f t="shared" si="51"/>
        <v>170</v>
      </c>
    </row>
    <row r="802" spans="1:23" ht="17.25" customHeight="1" x14ac:dyDescent="0.25">
      <c r="A802" s="33" t="s">
        <v>3224</v>
      </c>
      <c r="B802" s="34">
        <v>45026</v>
      </c>
      <c r="C802" s="59">
        <v>45029</v>
      </c>
      <c r="D802" s="56" t="s">
        <v>718</v>
      </c>
      <c r="E802" s="35" t="s">
        <v>562</v>
      </c>
      <c r="F802" s="35" t="s">
        <v>2321</v>
      </c>
      <c r="G802" s="40">
        <v>44868000</v>
      </c>
      <c r="H802" s="36">
        <v>45211</v>
      </c>
      <c r="I802" s="37" t="s">
        <v>228</v>
      </c>
      <c r="J802" s="38" t="s">
        <v>1511</v>
      </c>
      <c r="K802" s="39">
        <v>0</v>
      </c>
      <c r="L802" s="57"/>
      <c r="M802" s="58"/>
      <c r="N802" s="52">
        <f t="shared" si="48"/>
        <v>44868000</v>
      </c>
      <c r="O802" s="41">
        <v>0.93</v>
      </c>
      <c r="P802" s="42"/>
      <c r="Q802" s="43"/>
      <c r="R802" s="44"/>
      <c r="T802" s="53">
        <v>45199</v>
      </c>
      <c r="U802" s="54">
        <f t="shared" si="49"/>
        <v>0.93</v>
      </c>
      <c r="V802" s="55">
        <f t="shared" si="50"/>
        <v>182</v>
      </c>
      <c r="W802" s="55">
        <f t="shared" si="51"/>
        <v>170</v>
      </c>
    </row>
    <row r="803" spans="1:23" ht="17.25" customHeight="1" x14ac:dyDescent="0.25">
      <c r="A803" s="33" t="s">
        <v>3225</v>
      </c>
      <c r="B803" s="34">
        <v>45027</v>
      </c>
      <c r="C803" s="59">
        <v>45034</v>
      </c>
      <c r="D803" s="56" t="s">
        <v>718</v>
      </c>
      <c r="E803" s="35" t="s">
        <v>3547</v>
      </c>
      <c r="F803" s="35" t="s">
        <v>704</v>
      </c>
      <c r="G803" s="40">
        <v>49543000</v>
      </c>
      <c r="H803" s="36">
        <v>45298</v>
      </c>
      <c r="I803" s="37" t="s">
        <v>228</v>
      </c>
      <c r="J803" s="38" t="s">
        <v>1512</v>
      </c>
      <c r="K803" s="39">
        <v>0</v>
      </c>
      <c r="L803" s="57"/>
      <c r="M803" s="58"/>
      <c r="N803" s="52">
        <f t="shared" si="48"/>
        <v>49543000</v>
      </c>
      <c r="O803" s="41">
        <v>0.63</v>
      </c>
      <c r="P803" s="42"/>
      <c r="Q803" s="43"/>
      <c r="R803" s="44"/>
      <c r="T803" s="53">
        <v>45199</v>
      </c>
      <c r="U803" s="54">
        <f t="shared" si="49"/>
        <v>0.63</v>
      </c>
      <c r="V803" s="55">
        <f t="shared" si="50"/>
        <v>264</v>
      </c>
      <c r="W803" s="55">
        <f t="shared" si="51"/>
        <v>165</v>
      </c>
    </row>
    <row r="804" spans="1:23" ht="17.25" customHeight="1" x14ac:dyDescent="0.25">
      <c r="A804" s="33" t="s">
        <v>3226</v>
      </c>
      <c r="B804" s="34">
        <v>45027</v>
      </c>
      <c r="C804" s="59">
        <v>45034</v>
      </c>
      <c r="D804" s="56" t="s">
        <v>718</v>
      </c>
      <c r="E804" s="35" t="s">
        <v>178</v>
      </c>
      <c r="F804" s="35" t="s">
        <v>113</v>
      </c>
      <c r="G804" s="40">
        <v>49543000</v>
      </c>
      <c r="H804" s="36">
        <v>45298</v>
      </c>
      <c r="I804" s="37" t="s">
        <v>228</v>
      </c>
      <c r="J804" s="38" t="s">
        <v>1513</v>
      </c>
      <c r="K804" s="39">
        <v>0</v>
      </c>
      <c r="L804" s="57"/>
      <c r="M804" s="58"/>
      <c r="N804" s="52">
        <f t="shared" si="48"/>
        <v>49543000</v>
      </c>
      <c r="O804" s="41">
        <v>0.63</v>
      </c>
      <c r="P804" s="42"/>
      <c r="Q804" s="43"/>
      <c r="R804" s="44"/>
      <c r="T804" s="53">
        <v>45199</v>
      </c>
      <c r="U804" s="54">
        <f t="shared" si="49"/>
        <v>0.63</v>
      </c>
      <c r="V804" s="55">
        <f t="shared" si="50"/>
        <v>264</v>
      </c>
      <c r="W804" s="55">
        <f t="shared" si="51"/>
        <v>165</v>
      </c>
    </row>
    <row r="805" spans="1:23" ht="17.25" customHeight="1" x14ac:dyDescent="0.25">
      <c r="A805" s="33" t="s">
        <v>3227</v>
      </c>
      <c r="B805" s="34">
        <v>45027</v>
      </c>
      <c r="C805" s="59">
        <v>45034</v>
      </c>
      <c r="D805" s="56" t="s">
        <v>718</v>
      </c>
      <c r="E805" s="35" t="s">
        <v>3548</v>
      </c>
      <c r="F805" s="35" t="s">
        <v>39</v>
      </c>
      <c r="G805" s="40">
        <v>49543000</v>
      </c>
      <c r="H805" s="36">
        <v>45298</v>
      </c>
      <c r="I805" s="37" t="s">
        <v>228</v>
      </c>
      <c r="J805" s="38" t="s">
        <v>1514</v>
      </c>
      <c r="K805" s="39">
        <v>0</v>
      </c>
      <c r="L805" s="57"/>
      <c r="M805" s="58"/>
      <c r="N805" s="52">
        <f t="shared" si="48"/>
        <v>49543000</v>
      </c>
      <c r="O805" s="41">
        <v>0.63</v>
      </c>
      <c r="P805" s="42"/>
      <c r="Q805" s="43"/>
      <c r="R805" s="44"/>
      <c r="T805" s="53">
        <v>45199</v>
      </c>
      <c r="U805" s="54">
        <f t="shared" si="49"/>
        <v>0.63</v>
      </c>
      <c r="V805" s="55">
        <f t="shared" si="50"/>
        <v>264</v>
      </c>
      <c r="W805" s="55">
        <f t="shared" si="51"/>
        <v>165</v>
      </c>
    </row>
    <row r="806" spans="1:23" ht="17.25" customHeight="1" x14ac:dyDescent="0.25">
      <c r="A806" s="33" t="s">
        <v>3228</v>
      </c>
      <c r="B806" s="34">
        <v>45027</v>
      </c>
      <c r="C806" s="59">
        <v>45029</v>
      </c>
      <c r="D806" s="56" t="s">
        <v>718</v>
      </c>
      <c r="E806" s="35" t="s">
        <v>3549</v>
      </c>
      <c r="F806" s="35" t="s">
        <v>2322</v>
      </c>
      <c r="G806" s="40">
        <v>59824000</v>
      </c>
      <c r="H806" s="36">
        <v>45272</v>
      </c>
      <c r="I806" s="37" t="s">
        <v>228</v>
      </c>
      <c r="J806" s="38" t="s">
        <v>1515</v>
      </c>
      <c r="K806" s="39">
        <v>0</v>
      </c>
      <c r="L806" s="57"/>
      <c r="M806" s="58"/>
      <c r="N806" s="52">
        <f t="shared" si="48"/>
        <v>59824000</v>
      </c>
      <c r="O806" s="41">
        <v>0.7</v>
      </c>
      <c r="P806" s="42"/>
      <c r="Q806" s="43"/>
      <c r="R806" s="44"/>
      <c r="T806" s="53">
        <v>45199</v>
      </c>
      <c r="U806" s="54">
        <f t="shared" si="49"/>
        <v>0.7</v>
      </c>
      <c r="V806" s="55">
        <f t="shared" si="50"/>
        <v>243</v>
      </c>
      <c r="W806" s="55">
        <f t="shared" si="51"/>
        <v>170</v>
      </c>
    </row>
    <row r="807" spans="1:23" ht="17.25" customHeight="1" x14ac:dyDescent="0.25">
      <c r="A807" s="33" t="s">
        <v>3229</v>
      </c>
      <c r="B807" s="34">
        <v>45028</v>
      </c>
      <c r="C807" s="59">
        <v>45030</v>
      </c>
      <c r="D807" s="56" t="s">
        <v>718</v>
      </c>
      <c r="E807" s="35" t="s">
        <v>643</v>
      </c>
      <c r="F807" s="35" t="s">
        <v>2323</v>
      </c>
      <c r="G807" s="40">
        <v>78795000</v>
      </c>
      <c r="H807" s="36">
        <v>45288</v>
      </c>
      <c r="I807" s="37" t="s">
        <v>228</v>
      </c>
      <c r="J807" s="38" t="s">
        <v>1516</v>
      </c>
      <c r="K807" s="39">
        <v>0</v>
      </c>
      <c r="L807" s="57"/>
      <c r="M807" s="58"/>
      <c r="N807" s="52">
        <f t="shared" si="48"/>
        <v>78795000</v>
      </c>
      <c r="O807" s="41">
        <v>0.66</v>
      </c>
      <c r="P807" s="42"/>
      <c r="Q807" s="43"/>
      <c r="R807" s="44"/>
      <c r="T807" s="53">
        <v>45199</v>
      </c>
      <c r="U807" s="54">
        <f t="shared" si="49"/>
        <v>0.66</v>
      </c>
      <c r="V807" s="55">
        <f t="shared" si="50"/>
        <v>258</v>
      </c>
      <c r="W807" s="55">
        <f t="shared" si="51"/>
        <v>169</v>
      </c>
    </row>
    <row r="808" spans="1:23" ht="17.25" customHeight="1" x14ac:dyDescent="0.25">
      <c r="A808" s="33" t="s">
        <v>3230</v>
      </c>
      <c r="B808" s="34">
        <v>45029</v>
      </c>
      <c r="C808" s="59">
        <v>45029</v>
      </c>
      <c r="D808" s="56" t="s">
        <v>718</v>
      </c>
      <c r="E808" s="35" t="s">
        <v>2324</v>
      </c>
      <c r="F808" s="35" t="s">
        <v>2325</v>
      </c>
      <c r="G808" s="40">
        <v>72250000</v>
      </c>
      <c r="H808" s="36">
        <v>45287</v>
      </c>
      <c r="I808" s="37" t="s">
        <v>228</v>
      </c>
      <c r="J808" s="38" t="s">
        <v>1517</v>
      </c>
      <c r="K808" s="39">
        <v>0</v>
      </c>
      <c r="L808" s="57"/>
      <c r="M808" s="58"/>
      <c r="N808" s="52">
        <f t="shared" si="48"/>
        <v>72250000</v>
      </c>
      <c r="O808" s="41">
        <v>0.66</v>
      </c>
      <c r="P808" s="42"/>
      <c r="Q808" s="43"/>
      <c r="R808" s="44"/>
      <c r="T808" s="53">
        <v>45199</v>
      </c>
      <c r="U808" s="54">
        <f t="shared" si="49"/>
        <v>0.66</v>
      </c>
      <c r="V808" s="55">
        <f t="shared" si="50"/>
        <v>258</v>
      </c>
      <c r="W808" s="55">
        <f t="shared" si="51"/>
        <v>170</v>
      </c>
    </row>
    <row r="809" spans="1:23" ht="17.25" customHeight="1" x14ac:dyDescent="0.25">
      <c r="A809" s="33" t="s">
        <v>3231</v>
      </c>
      <c r="B809" s="34">
        <v>45029</v>
      </c>
      <c r="C809" s="59">
        <v>45033</v>
      </c>
      <c r="D809" s="56" t="s">
        <v>718</v>
      </c>
      <c r="E809" s="35" t="s">
        <v>3550</v>
      </c>
      <c r="F809" s="35" t="s">
        <v>2326</v>
      </c>
      <c r="G809" s="40">
        <v>44700000</v>
      </c>
      <c r="H809" s="36">
        <v>45244</v>
      </c>
      <c r="I809" s="37" t="s">
        <v>228</v>
      </c>
      <c r="J809" s="38" t="s">
        <v>1518</v>
      </c>
      <c r="K809" s="39">
        <v>0</v>
      </c>
      <c r="L809" s="57"/>
      <c r="M809" s="58"/>
      <c r="N809" s="52">
        <f t="shared" si="48"/>
        <v>44700000</v>
      </c>
      <c r="O809" s="41">
        <v>0.79</v>
      </c>
      <c r="P809" s="42"/>
      <c r="Q809" s="43"/>
      <c r="R809" s="44"/>
      <c r="T809" s="53">
        <v>45199</v>
      </c>
      <c r="U809" s="54">
        <f t="shared" si="49"/>
        <v>0.79</v>
      </c>
      <c r="V809" s="55">
        <f t="shared" si="50"/>
        <v>211</v>
      </c>
      <c r="W809" s="55">
        <f t="shared" si="51"/>
        <v>166</v>
      </c>
    </row>
    <row r="810" spans="1:23" ht="17.25" customHeight="1" x14ac:dyDescent="0.25">
      <c r="A810" s="33" t="s">
        <v>3232</v>
      </c>
      <c r="B810" s="34">
        <v>45029</v>
      </c>
      <c r="C810" s="59">
        <v>45035</v>
      </c>
      <c r="D810" s="56" t="s">
        <v>718</v>
      </c>
      <c r="E810" s="35" t="s">
        <v>3551</v>
      </c>
      <c r="F810" s="35" t="s">
        <v>2327</v>
      </c>
      <c r="G810" s="40">
        <v>35000000</v>
      </c>
      <c r="H810" s="36">
        <v>45248</v>
      </c>
      <c r="I810" s="37" t="s">
        <v>228</v>
      </c>
      <c r="J810" s="38" t="s">
        <v>1519</v>
      </c>
      <c r="K810" s="39">
        <v>0</v>
      </c>
      <c r="L810" s="57"/>
      <c r="M810" s="58"/>
      <c r="N810" s="52">
        <f t="shared" si="48"/>
        <v>35000000</v>
      </c>
      <c r="O810" s="41">
        <v>0.77</v>
      </c>
      <c r="P810" s="42"/>
      <c r="Q810" s="43"/>
      <c r="R810" s="44"/>
      <c r="T810" s="53">
        <v>45199</v>
      </c>
      <c r="U810" s="54">
        <f t="shared" si="49"/>
        <v>0.77</v>
      </c>
      <c r="V810" s="55">
        <f t="shared" si="50"/>
        <v>213</v>
      </c>
      <c r="W810" s="55">
        <f t="shared" si="51"/>
        <v>164</v>
      </c>
    </row>
    <row r="811" spans="1:23" ht="17.25" customHeight="1" x14ac:dyDescent="0.25">
      <c r="A811" s="33" t="s">
        <v>3233</v>
      </c>
      <c r="B811" s="34">
        <v>45029</v>
      </c>
      <c r="C811" s="59">
        <v>45033</v>
      </c>
      <c r="D811" s="56" t="s">
        <v>718</v>
      </c>
      <c r="E811" s="35" t="s">
        <v>716</v>
      </c>
      <c r="F811" s="35" t="s">
        <v>2328</v>
      </c>
      <c r="G811" s="40">
        <v>24000000</v>
      </c>
      <c r="H811" s="36">
        <v>45276</v>
      </c>
      <c r="I811" s="37" t="s">
        <v>228</v>
      </c>
      <c r="J811" s="38" t="s">
        <v>1520</v>
      </c>
      <c r="K811" s="39">
        <v>0</v>
      </c>
      <c r="L811" s="57"/>
      <c r="M811" s="58"/>
      <c r="N811" s="52">
        <f t="shared" si="48"/>
        <v>24000000</v>
      </c>
      <c r="O811" s="41">
        <v>0.68</v>
      </c>
      <c r="P811" s="42"/>
      <c r="Q811" s="43"/>
      <c r="R811" s="44"/>
      <c r="T811" s="53">
        <v>45199</v>
      </c>
      <c r="U811" s="54">
        <f t="shared" si="49"/>
        <v>0.68</v>
      </c>
      <c r="V811" s="55">
        <f t="shared" si="50"/>
        <v>243</v>
      </c>
      <c r="W811" s="55">
        <f t="shared" si="51"/>
        <v>166</v>
      </c>
    </row>
    <row r="812" spans="1:23" ht="17.25" customHeight="1" x14ac:dyDescent="0.25">
      <c r="A812" s="33" t="s">
        <v>3234</v>
      </c>
      <c r="B812" s="34">
        <v>45030</v>
      </c>
      <c r="C812" s="59">
        <v>45037</v>
      </c>
      <c r="D812" s="56" t="s">
        <v>718</v>
      </c>
      <c r="E812" s="35" t="s">
        <v>56</v>
      </c>
      <c r="F812" s="35" t="s">
        <v>2329</v>
      </c>
      <c r="G812" s="40">
        <v>69525000</v>
      </c>
      <c r="H812" s="36">
        <v>45291</v>
      </c>
      <c r="I812" s="37" t="s">
        <v>228</v>
      </c>
      <c r="J812" s="38" t="s">
        <v>1521</v>
      </c>
      <c r="K812" s="39">
        <v>0</v>
      </c>
      <c r="L812" s="57"/>
      <c r="M812" s="58"/>
      <c r="N812" s="52">
        <f t="shared" si="48"/>
        <v>69525000</v>
      </c>
      <c r="O812" s="41">
        <v>0.64</v>
      </c>
      <c r="P812" s="42"/>
      <c r="Q812" s="43"/>
      <c r="R812" s="44"/>
      <c r="T812" s="53">
        <v>45199</v>
      </c>
      <c r="U812" s="54">
        <f t="shared" si="49"/>
        <v>0.64</v>
      </c>
      <c r="V812" s="55">
        <f t="shared" si="50"/>
        <v>254</v>
      </c>
      <c r="W812" s="55">
        <f t="shared" si="51"/>
        <v>162</v>
      </c>
    </row>
    <row r="813" spans="1:23" ht="17.25" customHeight="1" x14ac:dyDescent="0.25">
      <c r="A813" s="33" t="s">
        <v>3235</v>
      </c>
      <c r="B813" s="34">
        <v>45029</v>
      </c>
      <c r="C813" s="59">
        <v>45033</v>
      </c>
      <c r="D813" s="56" t="s">
        <v>718</v>
      </c>
      <c r="E813" s="35" t="s">
        <v>2432</v>
      </c>
      <c r="F813" s="35" t="s">
        <v>2433</v>
      </c>
      <c r="G813" s="40">
        <v>51800000</v>
      </c>
      <c r="H813" s="36">
        <v>45246</v>
      </c>
      <c r="I813" s="37" t="s">
        <v>547</v>
      </c>
      <c r="J813" s="38" t="s">
        <v>1610</v>
      </c>
      <c r="K813" s="39">
        <v>0</v>
      </c>
      <c r="L813" s="57"/>
      <c r="M813" s="58"/>
      <c r="N813" s="52">
        <f t="shared" si="48"/>
        <v>51800000</v>
      </c>
      <c r="O813" s="41">
        <v>0.78</v>
      </c>
      <c r="P813" s="42"/>
      <c r="Q813" s="43"/>
      <c r="R813" s="44"/>
      <c r="T813" s="53">
        <v>45199</v>
      </c>
      <c r="U813" s="54">
        <f t="shared" si="49"/>
        <v>0.78</v>
      </c>
      <c r="V813" s="55">
        <f t="shared" si="50"/>
        <v>213</v>
      </c>
      <c r="W813" s="55">
        <f t="shared" si="51"/>
        <v>166</v>
      </c>
    </row>
    <row r="814" spans="1:23" ht="17.25" customHeight="1" x14ac:dyDescent="0.25">
      <c r="A814" s="33" t="s">
        <v>3236</v>
      </c>
      <c r="B814" s="34">
        <v>45029</v>
      </c>
      <c r="C814" s="59">
        <v>45030</v>
      </c>
      <c r="D814" s="56" t="s">
        <v>718</v>
      </c>
      <c r="E814" s="35" t="s">
        <v>2330</v>
      </c>
      <c r="F814" s="35" t="s">
        <v>717</v>
      </c>
      <c r="G814" s="40">
        <v>51200000</v>
      </c>
      <c r="H814" s="36">
        <v>45273</v>
      </c>
      <c r="I814" s="37" t="s">
        <v>228</v>
      </c>
      <c r="J814" s="38" t="s">
        <v>1522</v>
      </c>
      <c r="K814" s="39">
        <v>0</v>
      </c>
      <c r="L814" s="57"/>
      <c r="M814" s="58"/>
      <c r="N814" s="52">
        <f t="shared" si="48"/>
        <v>51200000</v>
      </c>
      <c r="O814" s="41">
        <v>0.7</v>
      </c>
      <c r="P814" s="42"/>
      <c r="Q814" s="43"/>
      <c r="R814" s="44"/>
      <c r="T814" s="53">
        <v>45199</v>
      </c>
      <c r="U814" s="54">
        <f t="shared" si="49"/>
        <v>0.7</v>
      </c>
      <c r="V814" s="55">
        <f t="shared" si="50"/>
        <v>243</v>
      </c>
      <c r="W814" s="55">
        <f t="shared" si="51"/>
        <v>169</v>
      </c>
    </row>
    <row r="815" spans="1:23" ht="17.25" customHeight="1" x14ac:dyDescent="0.25">
      <c r="A815" s="33" t="s">
        <v>3237</v>
      </c>
      <c r="B815" s="34">
        <v>45034</v>
      </c>
      <c r="C815" s="59">
        <v>45035</v>
      </c>
      <c r="D815" s="56" t="s">
        <v>718</v>
      </c>
      <c r="E815" s="35" t="s">
        <v>42</v>
      </c>
      <c r="F815" s="35" t="s">
        <v>2331</v>
      </c>
      <c r="G815" s="40">
        <v>76000000</v>
      </c>
      <c r="H815" s="36">
        <v>45278</v>
      </c>
      <c r="I815" s="37" t="s">
        <v>228</v>
      </c>
      <c r="J815" s="38" t="s">
        <v>1523</v>
      </c>
      <c r="K815" s="39">
        <v>0</v>
      </c>
      <c r="L815" s="57"/>
      <c r="M815" s="58"/>
      <c r="N815" s="52">
        <f t="shared" si="48"/>
        <v>76000000</v>
      </c>
      <c r="O815" s="41">
        <v>0.67</v>
      </c>
      <c r="P815" s="42"/>
      <c r="Q815" s="43"/>
      <c r="R815" s="44"/>
      <c r="T815" s="53">
        <v>45199</v>
      </c>
      <c r="U815" s="54">
        <f t="shared" si="49"/>
        <v>0.67</v>
      </c>
      <c r="V815" s="55">
        <f t="shared" si="50"/>
        <v>243</v>
      </c>
      <c r="W815" s="55">
        <f t="shared" si="51"/>
        <v>164</v>
      </c>
    </row>
    <row r="816" spans="1:23" ht="17.25" customHeight="1" x14ac:dyDescent="0.25">
      <c r="A816" s="33" t="s">
        <v>3238</v>
      </c>
      <c r="B816" s="34">
        <v>45035</v>
      </c>
      <c r="C816" s="59">
        <v>45036</v>
      </c>
      <c r="D816" s="56" t="s">
        <v>719</v>
      </c>
      <c r="E816" s="35" t="s">
        <v>437</v>
      </c>
      <c r="F816" s="35" t="s">
        <v>2332</v>
      </c>
      <c r="G816" s="40">
        <v>32800000</v>
      </c>
      <c r="H816" s="36">
        <v>45279</v>
      </c>
      <c r="I816" s="37" t="s">
        <v>228</v>
      </c>
      <c r="J816" s="38" t="s">
        <v>1524</v>
      </c>
      <c r="K816" s="39">
        <v>0</v>
      </c>
      <c r="L816" s="57"/>
      <c r="M816" s="58"/>
      <c r="N816" s="52">
        <f t="shared" si="48"/>
        <v>32800000</v>
      </c>
      <c r="O816" s="41">
        <v>0.67</v>
      </c>
      <c r="P816" s="42"/>
      <c r="Q816" s="43"/>
      <c r="R816" s="44"/>
      <c r="T816" s="53">
        <v>45199</v>
      </c>
      <c r="U816" s="54">
        <f t="shared" si="49"/>
        <v>0.67</v>
      </c>
      <c r="V816" s="55">
        <f t="shared" si="50"/>
        <v>243</v>
      </c>
      <c r="W816" s="55">
        <f t="shared" si="51"/>
        <v>163</v>
      </c>
    </row>
    <row r="817" spans="1:23" ht="17.25" customHeight="1" x14ac:dyDescent="0.25">
      <c r="A817" s="33" t="s">
        <v>3239</v>
      </c>
      <c r="B817" s="34">
        <v>45034</v>
      </c>
      <c r="C817" s="59">
        <v>45037</v>
      </c>
      <c r="D817" s="56" t="s">
        <v>718</v>
      </c>
      <c r="E817" s="35" t="s">
        <v>649</v>
      </c>
      <c r="F817" s="35" t="s">
        <v>2333</v>
      </c>
      <c r="G817" s="40">
        <v>76000000</v>
      </c>
      <c r="H817" s="36">
        <v>45280</v>
      </c>
      <c r="I817" s="37" t="s">
        <v>228</v>
      </c>
      <c r="J817" s="38" t="s">
        <v>1525</v>
      </c>
      <c r="K817" s="39">
        <v>0</v>
      </c>
      <c r="L817" s="57"/>
      <c r="M817" s="58"/>
      <c r="N817" s="52">
        <f t="shared" si="48"/>
        <v>76000000</v>
      </c>
      <c r="O817" s="41">
        <v>0.67</v>
      </c>
      <c r="P817" s="42"/>
      <c r="Q817" s="43"/>
      <c r="R817" s="44"/>
      <c r="T817" s="53">
        <v>45199</v>
      </c>
      <c r="U817" s="54">
        <f t="shared" si="49"/>
        <v>0.67</v>
      </c>
      <c r="V817" s="55">
        <f t="shared" si="50"/>
        <v>243</v>
      </c>
      <c r="W817" s="55">
        <f t="shared" si="51"/>
        <v>162</v>
      </c>
    </row>
    <row r="818" spans="1:23" ht="17.25" customHeight="1" x14ac:dyDescent="0.25">
      <c r="A818" s="33" t="s">
        <v>3240</v>
      </c>
      <c r="B818" s="34">
        <v>45034</v>
      </c>
      <c r="C818" s="59">
        <v>45035</v>
      </c>
      <c r="D818" s="56" t="s">
        <v>718</v>
      </c>
      <c r="E818" s="35" t="s">
        <v>2334</v>
      </c>
      <c r="F818" s="35" t="s">
        <v>2335</v>
      </c>
      <c r="G818" s="40">
        <v>58400000</v>
      </c>
      <c r="H818" s="36">
        <v>45278</v>
      </c>
      <c r="I818" s="37" t="s">
        <v>228</v>
      </c>
      <c r="J818" s="38" t="s">
        <v>1526</v>
      </c>
      <c r="K818" s="39">
        <v>0</v>
      </c>
      <c r="L818" s="57"/>
      <c r="M818" s="58"/>
      <c r="N818" s="52">
        <f t="shared" si="48"/>
        <v>58400000</v>
      </c>
      <c r="O818" s="41">
        <v>0.67</v>
      </c>
      <c r="P818" s="42"/>
      <c r="Q818" s="43"/>
      <c r="R818" s="44"/>
      <c r="T818" s="53">
        <v>45199</v>
      </c>
      <c r="U818" s="54">
        <f t="shared" si="49"/>
        <v>0.67</v>
      </c>
      <c r="V818" s="55">
        <f t="shared" si="50"/>
        <v>243</v>
      </c>
      <c r="W818" s="55">
        <f t="shared" si="51"/>
        <v>164</v>
      </c>
    </row>
    <row r="819" spans="1:23" ht="17.25" customHeight="1" x14ac:dyDescent="0.25">
      <c r="A819" s="33" t="s">
        <v>3241</v>
      </c>
      <c r="B819" s="34">
        <v>45030</v>
      </c>
      <c r="C819" s="59">
        <v>45036</v>
      </c>
      <c r="D819" s="56" t="s">
        <v>718</v>
      </c>
      <c r="E819" s="35" t="s">
        <v>297</v>
      </c>
      <c r="F819" s="35" t="s">
        <v>1706</v>
      </c>
      <c r="G819" s="40">
        <v>58400000</v>
      </c>
      <c r="H819" s="36">
        <v>45279</v>
      </c>
      <c r="I819" s="37" t="s">
        <v>228</v>
      </c>
      <c r="J819" s="38" t="s">
        <v>1527</v>
      </c>
      <c r="K819" s="39">
        <v>0</v>
      </c>
      <c r="L819" s="57"/>
      <c r="M819" s="58"/>
      <c r="N819" s="52">
        <f t="shared" si="48"/>
        <v>58400000</v>
      </c>
      <c r="O819" s="41">
        <v>0.67</v>
      </c>
      <c r="P819" s="42"/>
      <c r="Q819" s="43"/>
      <c r="R819" s="44"/>
      <c r="T819" s="53">
        <v>45199</v>
      </c>
      <c r="U819" s="54">
        <f t="shared" si="49"/>
        <v>0.67</v>
      </c>
      <c r="V819" s="55">
        <f t="shared" si="50"/>
        <v>243</v>
      </c>
      <c r="W819" s="55">
        <f t="shared" si="51"/>
        <v>163</v>
      </c>
    </row>
    <row r="820" spans="1:23" ht="17.25" customHeight="1" x14ac:dyDescent="0.25">
      <c r="A820" s="33" t="s">
        <v>3242</v>
      </c>
      <c r="B820" s="34">
        <v>45030</v>
      </c>
      <c r="C820" s="59">
        <v>45036</v>
      </c>
      <c r="D820" s="56" t="s">
        <v>718</v>
      </c>
      <c r="E820" s="35" t="s">
        <v>31</v>
      </c>
      <c r="F820" s="35" t="s">
        <v>2336</v>
      </c>
      <c r="G820" s="40">
        <v>54400000</v>
      </c>
      <c r="H820" s="36">
        <v>45279</v>
      </c>
      <c r="I820" s="37" t="s">
        <v>228</v>
      </c>
      <c r="J820" s="38" t="s">
        <v>1528</v>
      </c>
      <c r="K820" s="39">
        <v>0</v>
      </c>
      <c r="L820" s="57"/>
      <c r="M820" s="58"/>
      <c r="N820" s="52">
        <f t="shared" si="48"/>
        <v>54400000</v>
      </c>
      <c r="O820" s="41">
        <v>0.67</v>
      </c>
      <c r="P820" s="42"/>
      <c r="Q820" s="43"/>
      <c r="R820" s="44"/>
      <c r="T820" s="53">
        <v>45199</v>
      </c>
      <c r="U820" s="54">
        <f t="shared" si="49"/>
        <v>0.67</v>
      </c>
      <c r="V820" s="55">
        <f t="shared" si="50"/>
        <v>243</v>
      </c>
      <c r="W820" s="55">
        <f t="shared" si="51"/>
        <v>163</v>
      </c>
    </row>
    <row r="821" spans="1:23" ht="17.25" customHeight="1" x14ac:dyDescent="0.25">
      <c r="A821" s="33" t="s">
        <v>3243</v>
      </c>
      <c r="B821" s="34">
        <v>45033</v>
      </c>
      <c r="C821" s="59">
        <v>45035</v>
      </c>
      <c r="D821" s="56" t="s">
        <v>718</v>
      </c>
      <c r="E821" s="35" t="s">
        <v>554</v>
      </c>
      <c r="F821" s="35" t="s">
        <v>2337</v>
      </c>
      <c r="G821" s="40">
        <v>74333333</v>
      </c>
      <c r="H821" s="36">
        <v>45261</v>
      </c>
      <c r="I821" s="37" t="s">
        <v>228</v>
      </c>
      <c r="J821" s="38" t="s">
        <v>1529</v>
      </c>
      <c r="K821" s="39">
        <v>0</v>
      </c>
      <c r="L821" s="57"/>
      <c r="M821" s="58"/>
      <c r="N821" s="52">
        <f t="shared" si="48"/>
        <v>74333333</v>
      </c>
      <c r="O821" s="41">
        <v>0.73</v>
      </c>
      <c r="P821" s="42"/>
      <c r="Q821" s="43"/>
      <c r="R821" s="44"/>
      <c r="T821" s="53">
        <v>45199</v>
      </c>
      <c r="U821" s="54">
        <f t="shared" si="49"/>
        <v>0.73</v>
      </c>
      <c r="V821" s="55">
        <f t="shared" si="50"/>
        <v>226</v>
      </c>
      <c r="W821" s="55">
        <f t="shared" si="51"/>
        <v>164</v>
      </c>
    </row>
    <row r="822" spans="1:23" ht="17.25" customHeight="1" x14ac:dyDescent="0.25">
      <c r="A822" s="33" t="s">
        <v>3244</v>
      </c>
      <c r="B822" s="34">
        <v>45034</v>
      </c>
      <c r="C822" s="59">
        <v>45041</v>
      </c>
      <c r="D822" s="56" t="s">
        <v>718</v>
      </c>
      <c r="E822" s="35" t="s">
        <v>3959</v>
      </c>
      <c r="F822" s="35" t="s">
        <v>39</v>
      </c>
      <c r="G822" s="40">
        <v>48590250</v>
      </c>
      <c r="H822" s="36">
        <v>45300</v>
      </c>
      <c r="I822" s="37" t="s">
        <v>228</v>
      </c>
      <c r="J822" s="38" t="s">
        <v>1530</v>
      </c>
      <c r="K822" s="39">
        <v>0</v>
      </c>
      <c r="L822" s="57"/>
      <c r="M822" s="58"/>
      <c r="N822" s="52">
        <f t="shared" si="48"/>
        <v>48590250</v>
      </c>
      <c r="O822" s="41">
        <v>0.61</v>
      </c>
      <c r="P822" s="42"/>
      <c r="Q822" s="43"/>
      <c r="R822" s="44"/>
      <c r="T822" s="53">
        <v>45199</v>
      </c>
      <c r="U822" s="54">
        <f t="shared" si="49"/>
        <v>0.61</v>
      </c>
      <c r="V822" s="55">
        <f t="shared" si="50"/>
        <v>259</v>
      </c>
      <c r="W822" s="55">
        <f t="shared" si="51"/>
        <v>158</v>
      </c>
    </row>
    <row r="823" spans="1:23" ht="17.25" customHeight="1" x14ac:dyDescent="0.25">
      <c r="A823" s="33" t="s">
        <v>3245</v>
      </c>
      <c r="B823" s="34">
        <v>45034</v>
      </c>
      <c r="C823" s="59">
        <v>45043</v>
      </c>
      <c r="D823" s="56" t="s">
        <v>720</v>
      </c>
      <c r="E823" s="35" t="s">
        <v>2338</v>
      </c>
      <c r="F823" s="35" t="s">
        <v>2339</v>
      </c>
      <c r="G823" s="40">
        <v>2400000</v>
      </c>
      <c r="H823" s="36">
        <v>45286</v>
      </c>
      <c r="I823" s="37" t="s">
        <v>228</v>
      </c>
      <c r="J823" s="38" t="s">
        <v>1531</v>
      </c>
      <c r="K823" s="39">
        <v>0</v>
      </c>
      <c r="L823" s="57"/>
      <c r="M823" s="58"/>
      <c r="N823" s="52">
        <f t="shared" si="48"/>
        <v>2400000</v>
      </c>
      <c r="O823" s="41">
        <v>0.64</v>
      </c>
      <c r="P823" s="42"/>
      <c r="Q823" s="43"/>
      <c r="R823" s="44"/>
      <c r="T823" s="53">
        <v>45199</v>
      </c>
      <c r="U823" s="54">
        <f t="shared" si="49"/>
        <v>0.64</v>
      </c>
      <c r="V823" s="55">
        <f t="shared" si="50"/>
        <v>243</v>
      </c>
      <c r="W823" s="55">
        <f t="shared" si="51"/>
        <v>156</v>
      </c>
    </row>
    <row r="824" spans="1:23" ht="17.25" customHeight="1" x14ac:dyDescent="0.25">
      <c r="A824" s="33" t="s">
        <v>3246</v>
      </c>
      <c r="B824" s="34">
        <v>45035</v>
      </c>
      <c r="C824" s="59">
        <v>45040</v>
      </c>
      <c r="D824" s="56" t="s">
        <v>718</v>
      </c>
      <c r="E824" s="35" t="s">
        <v>2340</v>
      </c>
      <c r="F824" s="35" t="s">
        <v>391</v>
      </c>
      <c r="G824" s="40">
        <v>59824000</v>
      </c>
      <c r="H824" s="36">
        <v>45283</v>
      </c>
      <c r="I824" s="37" t="s">
        <v>228</v>
      </c>
      <c r="J824" s="38" t="s">
        <v>1532</v>
      </c>
      <c r="K824" s="39">
        <v>0</v>
      </c>
      <c r="L824" s="57"/>
      <c r="M824" s="58"/>
      <c r="N824" s="52">
        <f t="shared" si="48"/>
        <v>59824000</v>
      </c>
      <c r="O824" s="41">
        <v>0.65</v>
      </c>
      <c r="P824" s="42"/>
      <c r="Q824" s="43"/>
      <c r="R824" s="44"/>
      <c r="T824" s="53">
        <v>45199</v>
      </c>
      <c r="U824" s="54">
        <f t="shared" si="49"/>
        <v>0.65</v>
      </c>
      <c r="V824" s="55">
        <f t="shared" si="50"/>
        <v>243</v>
      </c>
      <c r="W824" s="55">
        <f t="shared" si="51"/>
        <v>159</v>
      </c>
    </row>
    <row r="825" spans="1:23" ht="17.25" customHeight="1" x14ac:dyDescent="0.25">
      <c r="A825" s="33" t="s">
        <v>3247</v>
      </c>
      <c r="B825" s="34">
        <v>45035</v>
      </c>
      <c r="C825" s="59">
        <v>45043</v>
      </c>
      <c r="D825" s="56" t="s">
        <v>718</v>
      </c>
      <c r="E825" s="35" t="s">
        <v>698</v>
      </c>
      <c r="F825" s="35" t="s">
        <v>2341</v>
      </c>
      <c r="G825" s="40">
        <v>21012000</v>
      </c>
      <c r="H825" s="36">
        <v>45225</v>
      </c>
      <c r="I825" s="37" t="s">
        <v>228</v>
      </c>
      <c r="J825" s="38" t="s">
        <v>1533</v>
      </c>
      <c r="K825" s="39">
        <v>1</v>
      </c>
      <c r="L825" s="57">
        <v>10506000</v>
      </c>
      <c r="M825" s="58"/>
      <c r="N825" s="52">
        <f t="shared" si="48"/>
        <v>31518000</v>
      </c>
      <c r="O825" s="41">
        <v>0.86</v>
      </c>
      <c r="P825" s="42"/>
      <c r="Q825" s="43"/>
      <c r="R825" s="44"/>
      <c r="T825" s="53">
        <v>45199</v>
      </c>
      <c r="U825" s="54">
        <f t="shared" si="49"/>
        <v>0.86</v>
      </c>
      <c r="V825" s="55">
        <f t="shared" si="50"/>
        <v>182</v>
      </c>
      <c r="W825" s="55">
        <f t="shared" si="51"/>
        <v>156</v>
      </c>
    </row>
    <row r="826" spans="1:23" ht="17.25" customHeight="1" x14ac:dyDescent="0.25">
      <c r="A826" s="33" t="s">
        <v>3248</v>
      </c>
      <c r="B826" s="34">
        <v>45035</v>
      </c>
      <c r="C826" s="59">
        <v>45040</v>
      </c>
      <c r="D826" s="56" t="s">
        <v>718</v>
      </c>
      <c r="E826" s="35" t="s">
        <v>2342</v>
      </c>
      <c r="F826" s="35" t="s">
        <v>2343</v>
      </c>
      <c r="G826" s="40">
        <v>42024000</v>
      </c>
      <c r="H826" s="36">
        <v>45283</v>
      </c>
      <c r="I826" s="37" t="s">
        <v>228</v>
      </c>
      <c r="J826" s="38" t="s">
        <v>1534</v>
      </c>
      <c r="K826" s="39">
        <v>0</v>
      </c>
      <c r="L826" s="57"/>
      <c r="M826" s="58"/>
      <c r="N826" s="52">
        <f t="shared" si="48"/>
        <v>42024000</v>
      </c>
      <c r="O826" s="41">
        <v>0.65</v>
      </c>
      <c r="P826" s="42"/>
      <c r="Q826" s="43"/>
      <c r="R826" s="44"/>
      <c r="T826" s="53">
        <v>45199</v>
      </c>
      <c r="U826" s="54">
        <f t="shared" si="49"/>
        <v>0.65</v>
      </c>
      <c r="V826" s="55">
        <f t="shared" si="50"/>
        <v>243</v>
      </c>
      <c r="W826" s="55">
        <f t="shared" si="51"/>
        <v>159</v>
      </c>
    </row>
    <row r="827" spans="1:23" ht="17.25" customHeight="1" x14ac:dyDescent="0.25">
      <c r="A827" s="33" t="s">
        <v>3249</v>
      </c>
      <c r="B827" s="34">
        <v>45035</v>
      </c>
      <c r="C827" s="59">
        <v>45040</v>
      </c>
      <c r="D827" s="56" t="s">
        <v>718</v>
      </c>
      <c r="E827" s="35" t="s">
        <v>2344</v>
      </c>
      <c r="F827" s="35" t="s">
        <v>418</v>
      </c>
      <c r="G827" s="40">
        <v>56000000</v>
      </c>
      <c r="H827" s="36">
        <v>45283</v>
      </c>
      <c r="I827" s="37" t="s">
        <v>228</v>
      </c>
      <c r="J827" s="38" t="s">
        <v>1535</v>
      </c>
      <c r="K827" s="39">
        <v>0</v>
      </c>
      <c r="L827" s="57"/>
      <c r="M827" s="58"/>
      <c r="N827" s="52">
        <f t="shared" si="48"/>
        <v>56000000</v>
      </c>
      <c r="O827" s="41">
        <v>0.65</v>
      </c>
      <c r="P827" s="42"/>
      <c r="Q827" s="43"/>
      <c r="R827" s="44"/>
      <c r="T827" s="53">
        <v>45199</v>
      </c>
      <c r="U827" s="54">
        <f t="shared" si="49"/>
        <v>0.65</v>
      </c>
      <c r="V827" s="55">
        <f t="shared" si="50"/>
        <v>243</v>
      </c>
      <c r="W827" s="55">
        <f t="shared" si="51"/>
        <v>159</v>
      </c>
    </row>
    <row r="828" spans="1:23" ht="17.25" customHeight="1" x14ac:dyDescent="0.25">
      <c r="A828" s="33" t="s">
        <v>3250</v>
      </c>
      <c r="B828" s="34">
        <v>45035</v>
      </c>
      <c r="C828" s="59">
        <v>45040</v>
      </c>
      <c r="D828" s="56" t="s">
        <v>718</v>
      </c>
      <c r="E828" s="35" t="s">
        <v>232</v>
      </c>
      <c r="F828" s="35" t="s">
        <v>2345</v>
      </c>
      <c r="G828" s="40">
        <v>49440000</v>
      </c>
      <c r="H828" s="36">
        <v>45283</v>
      </c>
      <c r="I828" s="37" t="s">
        <v>228</v>
      </c>
      <c r="J828" s="38" t="s">
        <v>1536</v>
      </c>
      <c r="K828" s="39">
        <v>0</v>
      </c>
      <c r="L828" s="57"/>
      <c r="M828" s="58"/>
      <c r="N828" s="52">
        <f t="shared" si="48"/>
        <v>49440000</v>
      </c>
      <c r="O828" s="41">
        <v>0.65</v>
      </c>
      <c r="P828" s="42"/>
      <c r="Q828" s="43"/>
      <c r="R828" s="44"/>
      <c r="T828" s="53">
        <v>45199</v>
      </c>
      <c r="U828" s="54">
        <f t="shared" si="49"/>
        <v>0.65</v>
      </c>
      <c r="V828" s="55">
        <f t="shared" si="50"/>
        <v>243</v>
      </c>
      <c r="W828" s="55">
        <f t="shared" si="51"/>
        <v>159</v>
      </c>
    </row>
    <row r="829" spans="1:23" ht="17.25" customHeight="1" x14ac:dyDescent="0.25">
      <c r="A829" s="33" t="s">
        <v>3251</v>
      </c>
      <c r="B829" s="34">
        <v>45037</v>
      </c>
      <c r="C829" s="59">
        <v>45048</v>
      </c>
      <c r="D829" s="56" t="s">
        <v>718</v>
      </c>
      <c r="E829" s="35" t="s">
        <v>695</v>
      </c>
      <c r="F829" s="35" t="s">
        <v>162</v>
      </c>
      <c r="G829" s="40">
        <v>47637500</v>
      </c>
      <c r="H829" s="36">
        <v>45302</v>
      </c>
      <c r="I829" s="37" t="s">
        <v>228</v>
      </c>
      <c r="J829" s="38" t="s">
        <v>1537</v>
      </c>
      <c r="K829" s="39">
        <v>0</v>
      </c>
      <c r="L829" s="57"/>
      <c r="M829" s="58"/>
      <c r="N829" s="52">
        <f t="shared" si="48"/>
        <v>47637500</v>
      </c>
      <c r="O829" s="41">
        <v>0.59</v>
      </c>
      <c r="P829" s="42"/>
      <c r="Q829" s="43"/>
      <c r="R829" s="44"/>
      <c r="T829" s="53">
        <v>45199</v>
      </c>
      <c r="U829" s="54">
        <f t="shared" si="49"/>
        <v>0.59</v>
      </c>
      <c r="V829" s="55">
        <f t="shared" si="50"/>
        <v>254</v>
      </c>
      <c r="W829" s="55">
        <f t="shared" si="51"/>
        <v>151</v>
      </c>
    </row>
    <row r="830" spans="1:23" ht="17.25" customHeight="1" x14ac:dyDescent="0.25">
      <c r="A830" s="33" t="s">
        <v>3252</v>
      </c>
      <c r="B830" s="34">
        <v>45037</v>
      </c>
      <c r="C830" s="59">
        <v>45043</v>
      </c>
      <c r="D830" s="56" t="s">
        <v>718</v>
      </c>
      <c r="E830" s="35" t="s">
        <v>444</v>
      </c>
      <c r="F830" s="35" t="s">
        <v>302</v>
      </c>
      <c r="G830" s="40">
        <v>53560000</v>
      </c>
      <c r="H830" s="36">
        <v>45286</v>
      </c>
      <c r="I830" s="37" t="s">
        <v>228</v>
      </c>
      <c r="J830" s="38" t="s">
        <v>1538</v>
      </c>
      <c r="K830" s="39">
        <v>0</v>
      </c>
      <c r="L830" s="57"/>
      <c r="M830" s="58"/>
      <c r="N830" s="52">
        <f t="shared" si="48"/>
        <v>53560000</v>
      </c>
      <c r="O830" s="41">
        <v>0.64</v>
      </c>
      <c r="P830" s="42"/>
      <c r="Q830" s="43"/>
      <c r="R830" s="44"/>
      <c r="T830" s="53">
        <v>45199</v>
      </c>
      <c r="U830" s="54">
        <f t="shared" si="49"/>
        <v>0.64</v>
      </c>
      <c r="V830" s="55">
        <f t="shared" si="50"/>
        <v>243</v>
      </c>
      <c r="W830" s="55">
        <f t="shared" si="51"/>
        <v>156</v>
      </c>
    </row>
    <row r="831" spans="1:23" ht="17.25" customHeight="1" x14ac:dyDescent="0.25">
      <c r="A831" s="33" t="s">
        <v>3253</v>
      </c>
      <c r="B831" s="34">
        <v>45036</v>
      </c>
      <c r="C831" s="59">
        <v>45042</v>
      </c>
      <c r="D831" s="56" t="s">
        <v>718</v>
      </c>
      <c r="E831" s="35" t="s">
        <v>329</v>
      </c>
      <c r="F831" s="35" t="s">
        <v>404</v>
      </c>
      <c r="G831" s="40">
        <v>54075000</v>
      </c>
      <c r="H831" s="36">
        <v>45296</v>
      </c>
      <c r="I831" s="37" t="s">
        <v>228</v>
      </c>
      <c r="J831" s="38" t="s">
        <v>1539</v>
      </c>
      <c r="K831" s="39">
        <v>0</v>
      </c>
      <c r="L831" s="57"/>
      <c r="M831" s="58"/>
      <c r="N831" s="52">
        <f t="shared" si="48"/>
        <v>54075000</v>
      </c>
      <c r="O831" s="41">
        <v>0.62</v>
      </c>
      <c r="P831" s="42"/>
      <c r="Q831" s="43"/>
      <c r="R831" s="44"/>
      <c r="T831" s="53">
        <v>45199</v>
      </c>
      <c r="U831" s="54">
        <f t="shared" si="49"/>
        <v>0.62</v>
      </c>
      <c r="V831" s="55">
        <f t="shared" si="50"/>
        <v>254</v>
      </c>
      <c r="W831" s="55">
        <f t="shared" si="51"/>
        <v>157</v>
      </c>
    </row>
    <row r="832" spans="1:23" ht="17.25" customHeight="1" x14ac:dyDescent="0.25">
      <c r="A832" s="33" t="s">
        <v>3254</v>
      </c>
      <c r="B832" s="34">
        <v>45036</v>
      </c>
      <c r="C832" s="59">
        <v>45037</v>
      </c>
      <c r="D832" s="56" t="s">
        <v>718</v>
      </c>
      <c r="E832" s="35" t="s">
        <v>3960</v>
      </c>
      <c r="F832" s="35" t="s">
        <v>2346</v>
      </c>
      <c r="G832" s="40">
        <v>49440000</v>
      </c>
      <c r="H832" s="36">
        <v>45300</v>
      </c>
      <c r="I832" s="37" t="s">
        <v>228</v>
      </c>
      <c r="J832" s="38" t="s">
        <v>1540</v>
      </c>
      <c r="K832" s="39">
        <v>0</v>
      </c>
      <c r="L832" s="57"/>
      <c r="M832" s="58"/>
      <c r="N832" s="52">
        <f t="shared" si="48"/>
        <v>49440000</v>
      </c>
      <c r="O832" s="41">
        <v>0.62</v>
      </c>
      <c r="P832" s="42"/>
      <c r="Q832" s="43"/>
      <c r="R832" s="44"/>
      <c r="T832" s="53">
        <v>45199</v>
      </c>
      <c r="U832" s="54">
        <f t="shared" si="49"/>
        <v>0.62</v>
      </c>
      <c r="V832" s="55">
        <f t="shared" si="50"/>
        <v>263</v>
      </c>
      <c r="W832" s="55">
        <f t="shared" si="51"/>
        <v>162</v>
      </c>
    </row>
    <row r="833" spans="1:23" ht="17.25" customHeight="1" x14ac:dyDescent="0.25">
      <c r="A833" s="33" t="s">
        <v>3255</v>
      </c>
      <c r="B833" s="34">
        <v>45037</v>
      </c>
      <c r="C833" s="59">
        <v>45043</v>
      </c>
      <c r="D833" s="56" t="s">
        <v>718</v>
      </c>
      <c r="E833" s="35" t="s">
        <v>2347</v>
      </c>
      <c r="F833" s="35" t="s">
        <v>2348</v>
      </c>
      <c r="G833" s="40">
        <v>73500000</v>
      </c>
      <c r="H833" s="36">
        <v>45292</v>
      </c>
      <c r="I833" s="37" t="s">
        <v>228</v>
      </c>
      <c r="J833" s="38" t="s">
        <v>1541</v>
      </c>
      <c r="K833" s="39">
        <v>0</v>
      </c>
      <c r="L833" s="57"/>
      <c r="M833" s="58"/>
      <c r="N833" s="52">
        <f t="shared" si="48"/>
        <v>73500000</v>
      </c>
      <c r="O833" s="41">
        <v>0.63</v>
      </c>
      <c r="P833" s="42"/>
      <c r="Q833" s="43"/>
      <c r="R833" s="44"/>
      <c r="T833" s="53">
        <v>45199</v>
      </c>
      <c r="U833" s="54">
        <f t="shared" si="49"/>
        <v>0.63</v>
      </c>
      <c r="V833" s="55">
        <f t="shared" si="50"/>
        <v>249</v>
      </c>
      <c r="W833" s="55">
        <f t="shared" si="51"/>
        <v>156</v>
      </c>
    </row>
    <row r="834" spans="1:23" ht="17.25" customHeight="1" x14ac:dyDescent="0.25">
      <c r="A834" s="33" t="s">
        <v>3256</v>
      </c>
      <c r="B834" s="34">
        <v>45037</v>
      </c>
      <c r="C834" s="59">
        <v>45043</v>
      </c>
      <c r="D834" s="56" t="s">
        <v>718</v>
      </c>
      <c r="E834" s="35" t="s">
        <v>366</v>
      </c>
      <c r="F834" s="35" t="s">
        <v>2349</v>
      </c>
      <c r="G834" s="40">
        <v>57851000</v>
      </c>
      <c r="H834" s="36">
        <v>45293</v>
      </c>
      <c r="I834" s="37" t="s">
        <v>228</v>
      </c>
      <c r="J834" s="38" t="s">
        <v>1542</v>
      </c>
      <c r="K834" s="39">
        <v>0</v>
      </c>
      <c r="L834" s="57"/>
      <c r="M834" s="58"/>
      <c r="N834" s="52">
        <f t="shared" si="48"/>
        <v>57851000</v>
      </c>
      <c r="O834" s="41">
        <v>0.62</v>
      </c>
      <c r="P834" s="42"/>
      <c r="Q834" s="43"/>
      <c r="R834" s="44"/>
      <c r="T834" s="53">
        <v>45199</v>
      </c>
      <c r="U834" s="54">
        <f t="shared" si="49"/>
        <v>0.62</v>
      </c>
      <c r="V834" s="55">
        <f t="shared" si="50"/>
        <v>250</v>
      </c>
      <c r="W834" s="55">
        <f t="shared" si="51"/>
        <v>156</v>
      </c>
    </row>
    <row r="835" spans="1:23" ht="17.25" customHeight="1" x14ac:dyDescent="0.25">
      <c r="A835" s="33" t="s">
        <v>3257</v>
      </c>
      <c r="B835" s="34">
        <v>45041</v>
      </c>
      <c r="C835" s="59">
        <v>45043</v>
      </c>
      <c r="D835" s="56" t="s">
        <v>719</v>
      </c>
      <c r="E835" s="35" t="s">
        <v>484</v>
      </c>
      <c r="F835" s="35" t="s">
        <v>2350</v>
      </c>
      <c r="G835" s="40">
        <v>27356800</v>
      </c>
      <c r="H835" s="36">
        <v>45286</v>
      </c>
      <c r="I835" s="37" t="s">
        <v>228</v>
      </c>
      <c r="J835" s="38" t="s">
        <v>1543</v>
      </c>
      <c r="K835" s="39">
        <v>0</v>
      </c>
      <c r="L835" s="57"/>
      <c r="M835" s="58"/>
      <c r="N835" s="52">
        <f t="shared" si="48"/>
        <v>27356800</v>
      </c>
      <c r="O835" s="41">
        <v>0.64</v>
      </c>
      <c r="P835" s="42"/>
      <c r="Q835" s="43"/>
      <c r="R835" s="44"/>
      <c r="T835" s="53">
        <v>45199</v>
      </c>
      <c r="U835" s="54">
        <f t="shared" si="49"/>
        <v>0.64</v>
      </c>
      <c r="V835" s="55">
        <f t="shared" si="50"/>
        <v>243</v>
      </c>
      <c r="W835" s="55">
        <f t="shared" si="51"/>
        <v>156</v>
      </c>
    </row>
    <row r="836" spans="1:23" ht="17.25" customHeight="1" x14ac:dyDescent="0.25">
      <c r="A836" s="33" t="s">
        <v>3258</v>
      </c>
      <c r="B836" s="34">
        <v>45041</v>
      </c>
      <c r="C836" s="59">
        <v>45048</v>
      </c>
      <c r="D836" s="56" t="s">
        <v>719</v>
      </c>
      <c r="E836" s="35" t="s">
        <v>2351</v>
      </c>
      <c r="F836" s="35" t="s">
        <v>3721</v>
      </c>
      <c r="G836" s="40">
        <v>32000000</v>
      </c>
      <c r="H836" s="36">
        <v>45292</v>
      </c>
      <c r="I836" s="37" t="s">
        <v>228</v>
      </c>
      <c r="J836" s="38" t="s">
        <v>1544</v>
      </c>
      <c r="K836" s="39">
        <v>0</v>
      </c>
      <c r="L836" s="57"/>
      <c r="M836" s="58"/>
      <c r="N836" s="52">
        <f t="shared" si="48"/>
        <v>32000000</v>
      </c>
      <c r="O836" s="41">
        <v>0.62</v>
      </c>
      <c r="P836" s="42"/>
      <c r="Q836" s="43"/>
      <c r="R836" s="44"/>
      <c r="T836" s="53">
        <v>45199</v>
      </c>
      <c r="U836" s="54">
        <f t="shared" si="49"/>
        <v>0.62</v>
      </c>
      <c r="V836" s="55">
        <f t="shared" si="50"/>
        <v>244</v>
      </c>
      <c r="W836" s="55">
        <f t="shared" si="51"/>
        <v>151</v>
      </c>
    </row>
    <row r="837" spans="1:23" ht="17.25" customHeight="1" x14ac:dyDescent="0.25">
      <c r="A837" s="33" t="s">
        <v>3259</v>
      </c>
      <c r="B837" s="34">
        <v>45041</v>
      </c>
      <c r="C837" s="59">
        <v>45048</v>
      </c>
      <c r="D837" s="56" t="s">
        <v>718</v>
      </c>
      <c r="E837" s="35" t="s">
        <v>540</v>
      </c>
      <c r="F837" s="35" t="s">
        <v>2352</v>
      </c>
      <c r="G837" s="40">
        <v>44868000</v>
      </c>
      <c r="H837" s="36">
        <v>45231</v>
      </c>
      <c r="I837" s="37" t="s">
        <v>228</v>
      </c>
      <c r="J837" s="38" t="s">
        <v>1545</v>
      </c>
      <c r="K837" s="39">
        <v>0</v>
      </c>
      <c r="L837" s="57"/>
      <c r="M837" s="58"/>
      <c r="N837" s="52">
        <f t="shared" si="48"/>
        <v>44868000</v>
      </c>
      <c r="O837" s="41">
        <v>0.83</v>
      </c>
      <c r="P837" s="42"/>
      <c r="Q837" s="43"/>
      <c r="R837" s="44"/>
      <c r="T837" s="53">
        <v>45199</v>
      </c>
      <c r="U837" s="54">
        <f t="shared" si="49"/>
        <v>0.83</v>
      </c>
      <c r="V837" s="55">
        <f t="shared" si="50"/>
        <v>183</v>
      </c>
      <c r="W837" s="55">
        <f t="shared" si="51"/>
        <v>151</v>
      </c>
    </row>
    <row r="838" spans="1:23" ht="17.25" customHeight="1" x14ac:dyDescent="0.25">
      <c r="A838" s="33" t="s">
        <v>3260</v>
      </c>
      <c r="B838" s="34">
        <v>45042</v>
      </c>
      <c r="C838" s="59">
        <v>45043</v>
      </c>
      <c r="D838" s="56" t="s">
        <v>718</v>
      </c>
      <c r="E838" s="35" t="s">
        <v>2353</v>
      </c>
      <c r="F838" s="35" t="s">
        <v>2354</v>
      </c>
      <c r="G838" s="40">
        <v>66240000</v>
      </c>
      <c r="H838" s="36">
        <v>45286</v>
      </c>
      <c r="I838" s="37" t="s">
        <v>228</v>
      </c>
      <c r="J838" s="38" t="s">
        <v>1546</v>
      </c>
      <c r="K838" s="39">
        <v>0</v>
      </c>
      <c r="L838" s="57"/>
      <c r="M838" s="58"/>
      <c r="N838" s="52">
        <f t="shared" si="48"/>
        <v>66240000</v>
      </c>
      <c r="O838" s="41">
        <v>0.64</v>
      </c>
      <c r="P838" s="42"/>
      <c r="Q838" s="43"/>
      <c r="R838" s="44"/>
      <c r="T838" s="53">
        <v>45199</v>
      </c>
      <c r="U838" s="54">
        <f t="shared" si="49"/>
        <v>0.64</v>
      </c>
      <c r="V838" s="55">
        <f t="shared" si="50"/>
        <v>243</v>
      </c>
      <c r="W838" s="55">
        <f t="shared" si="51"/>
        <v>156</v>
      </c>
    </row>
    <row r="839" spans="1:23" ht="17.25" customHeight="1" x14ac:dyDescent="0.25">
      <c r="A839" s="33" t="s">
        <v>3261</v>
      </c>
      <c r="B839" s="34">
        <v>45042</v>
      </c>
      <c r="C839" s="59">
        <v>45044</v>
      </c>
      <c r="D839" s="56" t="s">
        <v>718</v>
      </c>
      <c r="E839" s="35" t="s">
        <v>688</v>
      </c>
      <c r="F839" s="35" t="s">
        <v>162</v>
      </c>
      <c r="G839" s="40">
        <v>45732000</v>
      </c>
      <c r="H839" s="36">
        <v>45287</v>
      </c>
      <c r="I839" s="37" t="s">
        <v>228</v>
      </c>
      <c r="J839" s="38" t="s">
        <v>1547</v>
      </c>
      <c r="K839" s="39">
        <v>0</v>
      </c>
      <c r="L839" s="57"/>
      <c r="M839" s="58"/>
      <c r="N839" s="52">
        <f t="shared" si="48"/>
        <v>45732000</v>
      </c>
      <c r="O839" s="41">
        <v>0.64</v>
      </c>
      <c r="P839" s="42"/>
      <c r="Q839" s="43"/>
      <c r="R839" s="44"/>
      <c r="T839" s="53">
        <v>45199</v>
      </c>
      <c r="U839" s="54">
        <f t="shared" si="49"/>
        <v>0.64</v>
      </c>
      <c r="V839" s="55">
        <f t="shared" si="50"/>
        <v>243</v>
      </c>
      <c r="W839" s="55">
        <f t="shared" si="51"/>
        <v>155</v>
      </c>
    </row>
    <row r="840" spans="1:23" ht="17.25" customHeight="1" x14ac:dyDescent="0.25">
      <c r="A840" s="33" t="s">
        <v>3262</v>
      </c>
      <c r="B840" s="34">
        <v>45041</v>
      </c>
      <c r="C840" s="59">
        <v>45044</v>
      </c>
      <c r="D840" s="56" t="s">
        <v>718</v>
      </c>
      <c r="E840" s="35" t="s">
        <v>2355</v>
      </c>
      <c r="F840" s="35" t="s">
        <v>2356</v>
      </c>
      <c r="G840" s="40">
        <v>39600000</v>
      </c>
      <c r="H840" s="36">
        <v>45226</v>
      </c>
      <c r="I840" s="37" t="s">
        <v>228</v>
      </c>
      <c r="J840" s="38" t="s">
        <v>1548</v>
      </c>
      <c r="K840" s="39">
        <v>0</v>
      </c>
      <c r="L840" s="57"/>
      <c r="M840" s="58"/>
      <c r="N840" s="52">
        <f t="shared" si="48"/>
        <v>39600000</v>
      </c>
      <c r="O840" s="41">
        <v>0.85</v>
      </c>
      <c r="P840" s="42"/>
      <c r="Q840" s="43"/>
      <c r="R840" s="44"/>
      <c r="T840" s="53">
        <v>45199</v>
      </c>
      <c r="U840" s="54">
        <f t="shared" si="49"/>
        <v>0.85</v>
      </c>
      <c r="V840" s="55">
        <f t="shared" si="50"/>
        <v>182</v>
      </c>
      <c r="W840" s="55">
        <f t="shared" si="51"/>
        <v>155</v>
      </c>
    </row>
    <row r="841" spans="1:23" ht="17.25" customHeight="1" x14ac:dyDescent="0.25">
      <c r="A841" s="33" t="s">
        <v>3263</v>
      </c>
      <c r="B841" s="34">
        <v>45043</v>
      </c>
      <c r="C841" s="59">
        <v>45055</v>
      </c>
      <c r="D841" s="56" t="s">
        <v>718</v>
      </c>
      <c r="E841" s="35" t="s">
        <v>351</v>
      </c>
      <c r="F841" s="35" t="s">
        <v>2357</v>
      </c>
      <c r="G841" s="40">
        <v>56000000</v>
      </c>
      <c r="H841" s="36">
        <v>45299</v>
      </c>
      <c r="I841" s="37" t="s">
        <v>228</v>
      </c>
      <c r="J841" s="38" t="s">
        <v>1549</v>
      </c>
      <c r="K841" s="39">
        <v>0</v>
      </c>
      <c r="L841" s="57"/>
      <c r="M841" s="58"/>
      <c r="N841" s="52">
        <f t="shared" si="48"/>
        <v>56000000</v>
      </c>
      <c r="O841" s="41">
        <v>0.59</v>
      </c>
      <c r="P841" s="42"/>
      <c r="Q841" s="43"/>
      <c r="R841" s="44"/>
      <c r="T841" s="53">
        <v>45199</v>
      </c>
      <c r="U841" s="54">
        <f t="shared" si="49"/>
        <v>0.59</v>
      </c>
      <c r="V841" s="55">
        <f t="shared" si="50"/>
        <v>244</v>
      </c>
      <c r="W841" s="55">
        <f t="shared" si="51"/>
        <v>144</v>
      </c>
    </row>
    <row r="842" spans="1:23" ht="17.25" customHeight="1" x14ac:dyDescent="0.25">
      <c r="A842" s="33" t="s">
        <v>3264</v>
      </c>
      <c r="B842" s="34">
        <v>45042</v>
      </c>
      <c r="C842" s="59">
        <v>45043</v>
      </c>
      <c r="D842" s="56" t="s">
        <v>718</v>
      </c>
      <c r="E842" s="35" t="s">
        <v>2358</v>
      </c>
      <c r="F842" s="35" t="s">
        <v>2359</v>
      </c>
      <c r="G842" s="40">
        <v>122500000</v>
      </c>
      <c r="H842" s="36">
        <v>45292</v>
      </c>
      <c r="I842" s="37" t="s">
        <v>228</v>
      </c>
      <c r="J842" s="38" t="s">
        <v>1550</v>
      </c>
      <c r="K842" s="39">
        <v>0</v>
      </c>
      <c r="L842" s="57"/>
      <c r="M842" s="58"/>
      <c r="N842" s="52">
        <f t="shared" si="48"/>
        <v>122500000</v>
      </c>
      <c r="O842" s="41">
        <v>0.63</v>
      </c>
      <c r="P842" s="42"/>
      <c r="Q842" s="43"/>
      <c r="R842" s="44"/>
      <c r="T842" s="53">
        <v>45199</v>
      </c>
      <c r="U842" s="54">
        <f t="shared" si="49"/>
        <v>0.63</v>
      </c>
      <c r="V842" s="55">
        <f t="shared" si="50"/>
        <v>249</v>
      </c>
      <c r="W842" s="55">
        <f t="shared" si="51"/>
        <v>156</v>
      </c>
    </row>
    <row r="843" spans="1:23" ht="17.25" customHeight="1" x14ac:dyDescent="0.25">
      <c r="A843" s="33" t="s">
        <v>3265</v>
      </c>
      <c r="B843" s="34">
        <v>45042</v>
      </c>
      <c r="C843" s="59">
        <v>45043</v>
      </c>
      <c r="D843" s="56" t="s">
        <v>718</v>
      </c>
      <c r="E843" s="35" t="s">
        <v>1613</v>
      </c>
      <c r="F843" s="35" t="s">
        <v>1614</v>
      </c>
      <c r="G843" s="40">
        <v>87185000</v>
      </c>
      <c r="H843" s="36">
        <v>45281</v>
      </c>
      <c r="I843" s="37" t="s">
        <v>228</v>
      </c>
      <c r="J843" s="38" t="s">
        <v>1551</v>
      </c>
      <c r="K843" s="39">
        <v>0</v>
      </c>
      <c r="L843" s="57"/>
      <c r="M843" s="58"/>
      <c r="N843" s="52">
        <f t="shared" si="48"/>
        <v>87185000</v>
      </c>
      <c r="O843" s="41">
        <v>0.66</v>
      </c>
      <c r="P843" s="42"/>
      <c r="Q843" s="43"/>
      <c r="R843" s="44"/>
      <c r="T843" s="53">
        <v>45199</v>
      </c>
      <c r="U843" s="54">
        <f t="shared" si="49"/>
        <v>0.66</v>
      </c>
      <c r="V843" s="55">
        <f t="shared" si="50"/>
        <v>238</v>
      </c>
      <c r="W843" s="55">
        <f t="shared" si="51"/>
        <v>156</v>
      </c>
    </row>
    <row r="844" spans="1:23" ht="17.25" customHeight="1" x14ac:dyDescent="0.25">
      <c r="A844" s="33" t="s">
        <v>3266</v>
      </c>
      <c r="B844" s="34">
        <v>45043</v>
      </c>
      <c r="C844" s="59">
        <v>45048</v>
      </c>
      <c r="D844" s="56" t="s">
        <v>718</v>
      </c>
      <c r="E844" s="35" t="s">
        <v>3552</v>
      </c>
      <c r="F844" s="35" t="s">
        <v>2360</v>
      </c>
      <c r="G844" s="40">
        <v>59824000</v>
      </c>
      <c r="H844" s="36">
        <v>45292</v>
      </c>
      <c r="I844" s="37" t="s">
        <v>228</v>
      </c>
      <c r="J844" s="38" t="s">
        <v>1552</v>
      </c>
      <c r="K844" s="39">
        <v>0</v>
      </c>
      <c r="L844" s="57"/>
      <c r="M844" s="58"/>
      <c r="N844" s="52">
        <f t="shared" ref="N844:N907" si="52">+G844+L844-M844</f>
        <v>59824000</v>
      </c>
      <c r="O844" s="41">
        <v>0.62</v>
      </c>
      <c r="P844" s="42"/>
      <c r="Q844" s="43"/>
      <c r="R844" s="44"/>
      <c r="T844" s="53">
        <v>45199</v>
      </c>
      <c r="U844" s="54">
        <f t="shared" si="49"/>
        <v>0.62</v>
      </c>
      <c r="V844" s="55">
        <f t="shared" si="50"/>
        <v>244</v>
      </c>
      <c r="W844" s="55">
        <f t="shared" si="51"/>
        <v>151</v>
      </c>
    </row>
    <row r="845" spans="1:23" ht="17.25" customHeight="1" x14ac:dyDescent="0.25">
      <c r="A845" s="33" t="s">
        <v>3267</v>
      </c>
      <c r="B845" s="34">
        <v>45042</v>
      </c>
      <c r="C845" s="59">
        <v>45044</v>
      </c>
      <c r="D845" s="56" t="s">
        <v>719</v>
      </c>
      <c r="E845" s="35" t="s">
        <v>3961</v>
      </c>
      <c r="F845" s="35" t="s">
        <v>2361</v>
      </c>
      <c r="G845" s="40">
        <v>22043767</v>
      </c>
      <c r="H845" s="36">
        <v>45286</v>
      </c>
      <c r="I845" s="37" t="s">
        <v>228</v>
      </c>
      <c r="J845" s="38" t="s">
        <v>1553</v>
      </c>
      <c r="K845" s="39">
        <v>0</v>
      </c>
      <c r="L845" s="57"/>
      <c r="M845" s="58"/>
      <c r="N845" s="52">
        <f t="shared" si="52"/>
        <v>22043767</v>
      </c>
      <c r="O845" s="41">
        <v>0.64</v>
      </c>
      <c r="P845" s="42"/>
      <c r="Q845" s="43"/>
      <c r="R845" s="44"/>
      <c r="T845" s="53">
        <v>45199</v>
      </c>
      <c r="U845" s="54">
        <f t="shared" ref="U845:U908" si="53">ROUND(W845/V845,2)</f>
        <v>0.64</v>
      </c>
      <c r="V845" s="55">
        <f t="shared" ref="V845:V908" si="54">+H845-C845</f>
        <v>242</v>
      </c>
      <c r="W845" s="55">
        <f t="shared" ref="W845:W908" si="55">+T845-C845</f>
        <v>155</v>
      </c>
    </row>
    <row r="846" spans="1:23" ht="17.25" customHeight="1" x14ac:dyDescent="0.25">
      <c r="A846" s="33" t="s">
        <v>3268</v>
      </c>
      <c r="B846" s="34">
        <v>45043</v>
      </c>
      <c r="C846" s="59">
        <v>45055</v>
      </c>
      <c r="D846" s="56" t="s">
        <v>718</v>
      </c>
      <c r="E846" s="35" t="s">
        <v>324</v>
      </c>
      <c r="F846" s="35" t="s">
        <v>2362</v>
      </c>
      <c r="G846" s="40">
        <v>49028000</v>
      </c>
      <c r="H846" s="36">
        <v>45297</v>
      </c>
      <c r="I846" s="37" t="s">
        <v>228</v>
      </c>
      <c r="J846" s="38" t="s">
        <v>1554</v>
      </c>
      <c r="K846" s="39">
        <v>0</v>
      </c>
      <c r="L846" s="57"/>
      <c r="M846" s="58"/>
      <c r="N846" s="52">
        <f t="shared" si="52"/>
        <v>49028000</v>
      </c>
      <c r="O846" s="41">
        <v>0.6</v>
      </c>
      <c r="P846" s="42"/>
      <c r="Q846" s="43"/>
      <c r="R846" s="44"/>
      <c r="T846" s="53">
        <v>45199</v>
      </c>
      <c r="U846" s="54">
        <f t="shared" si="53"/>
        <v>0.6</v>
      </c>
      <c r="V846" s="55">
        <f t="shared" si="54"/>
        <v>242</v>
      </c>
      <c r="W846" s="55">
        <f t="shared" si="55"/>
        <v>144</v>
      </c>
    </row>
    <row r="847" spans="1:23" ht="17.25" customHeight="1" x14ac:dyDescent="0.25">
      <c r="A847" s="33" t="s">
        <v>3269</v>
      </c>
      <c r="B847" s="34">
        <v>45043</v>
      </c>
      <c r="C847" s="59">
        <v>45050</v>
      </c>
      <c r="D847" s="56" t="s">
        <v>719</v>
      </c>
      <c r="E847" s="35" t="s">
        <v>456</v>
      </c>
      <c r="F847" s="35" t="s">
        <v>2223</v>
      </c>
      <c r="G847" s="40">
        <v>26400000</v>
      </c>
      <c r="H847" s="36">
        <v>45294</v>
      </c>
      <c r="I847" s="37" t="s">
        <v>228</v>
      </c>
      <c r="J847" s="38" t="s">
        <v>1555</v>
      </c>
      <c r="K847" s="39">
        <v>0</v>
      </c>
      <c r="L847" s="57"/>
      <c r="M847" s="58"/>
      <c r="N847" s="52">
        <f t="shared" si="52"/>
        <v>26400000</v>
      </c>
      <c r="O847" s="41">
        <v>0.61</v>
      </c>
      <c r="P847" s="42"/>
      <c r="Q847" s="43"/>
      <c r="R847" s="44"/>
      <c r="T847" s="53">
        <v>45199</v>
      </c>
      <c r="U847" s="54">
        <f t="shared" si="53"/>
        <v>0.61</v>
      </c>
      <c r="V847" s="55">
        <f t="shared" si="54"/>
        <v>244</v>
      </c>
      <c r="W847" s="55">
        <f t="shared" si="55"/>
        <v>149</v>
      </c>
    </row>
    <row r="848" spans="1:23" ht="17.25" customHeight="1" x14ac:dyDescent="0.25">
      <c r="A848" s="33" t="s">
        <v>3270</v>
      </c>
      <c r="B848" s="34">
        <v>45042</v>
      </c>
      <c r="C848" s="59">
        <v>45048</v>
      </c>
      <c r="D848" s="56" t="s">
        <v>718</v>
      </c>
      <c r="E848" s="35" t="s">
        <v>2363</v>
      </c>
      <c r="F848" s="35" t="s">
        <v>2364</v>
      </c>
      <c r="G848" s="40">
        <v>54000000</v>
      </c>
      <c r="H848" s="36">
        <v>45276</v>
      </c>
      <c r="I848" s="37" t="s">
        <v>228</v>
      </c>
      <c r="J848" s="38" t="s">
        <v>1556</v>
      </c>
      <c r="K848" s="39">
        <v>0</v>
      </c>
      <c r="L848" s="57"/>
      <c r="M848" s="58"/>
      <c r="N848" s="52">
        <f t="shared" si="52"/>
        <v>54000000</v>
      </c>
      <c r="O848" s="41">
        <v>0.66</v>
      </c>
      <c r="P848" s="42"/>
      <c r="Q848" s="43"/>
      <c r="R848" s="44"/>
      <c r="T848" s="53">
        <v>45199</v>
      </c>
      <c r="U848" s="54">
        <f t="shared" si="53"/>
        <v>0.66</v>
      </c>
      <c r="V848" s="55">
        <f t="shared" si="54"/>
        <v>228</v>
      </c>
      <c r="W848" s="55">
        <f t="shared" si="55"/>
        <v>151</v>
      </c>
    </row>
    <row r="849" spans="1:23" ht="17.25" customHeight="1" x14ac:dyDescent="0.25">
      <c r="A849" s="33" t="s">
        <v>3271</v>
      </c>
      <c r="B849" s="34">
        <v>45043</v>
      </c>
      <c r="C849" s="59">
        <v>45050</v>
      </c>
      <c r="D849" s="56" t="s">
        <v>719</v>
      </c>
      <c r="E849" s="35" t="s">
        <v>712</v>
      </c>
      <c r="F849" s="35" t="s">
        <v>219</v>
      </c>
      <c r="G849" s="40">
        <v>27200000</v>
      </c>
      <c r="H849" s="36">
        <v>45294</v>
      </c>
      <c r="I849" s="37" t="s">
        <v>228</v>
      </c>
      <c r="J849" s="38" t="s">
        <v>1557</v>
      </c>
      <c r="K849" s="39">
        <v>0</v>
      </c>
      <c r="L849" s="57"/>
      <c r="M849" s="58"/>
      <c r="N849" s="52">
        <f t="shared" si="52"/>
        <v>27200000</v>
      </c>
      <c r="O849" s="41">
        <v>0.61</v>
      </c>
      <c r="P849" s="42"/>
      <c r="Q849" s="43"/>
      <c r="R849" s="44"/>
      <c r="T849" s="53">
        <v>45199</v>
      </c>
      <c r="U849" s="54">
        <f t="shared" si="53"/>
        <v>0.61</v>
      </c>
      <c r="V849" s="55">
        <f t="shared" si="54"/>
        <v>244</v>
      </c>
      <c r="W849" s="55">
        <f t="shared" si="55"/>
        <v>149</v>
      </c>
    </row>
    <row r="850" spans="1:23" ht="17.25" customHeight="1" x14ac:dyDescent="0.25">
      <c r="A850" s="33" t="s">
        <v>3272</v>
      </c>
      <c r="B850" s="34">
        <v>45043</v>
      </c>
      <c r="C850" s="59">
        <v>45051</v>
      </c>
      <c r="D850" s="56" t="s">
        <v>719</v>
      </c>
      <c r="E850" s="35" t="s">
        <v>667</v>
      </c>
      <c r="F850" s="35" t="s">
        <v>2365</v>
      </c>
      <c r="G850" s="40">
        <v>24378000</v>
      </c>
      <c r="H850" s="36">
        <v>45294</v>
      </c>
      <c r="I850" s="37" t="s">
        <v>228</v>
      </c>
      <c r="J850" s="38" t="s">
        <v>1558</v>
      </c>
      <c r="K850" s="39">
        <v>0</v>
      </c>
      <c r="L850" s="57"/>
      <c r="M850" s="58"/>
      <c r="N850" s="52">
        <f t="shared" si="52"/>
        <v>24378000</v>
      </c>
      <c r="O850" s="41">
        <v>0.61</v>
      </c>
      <c r="P850" s="42"/>
      <c r="Q850" s="43"/>
      <c r="R850" s="44"/>
      <c r="T850" s="53">
        <v>45199</v>
      </c>
      <c r="U850" s="54">
        <f t="shared" si="53"/>
        <v>0.61</v>
      </c>
      <c r="V850" s="55">
        <f t="shared" si="54"/>
        <v>243</v>
      </c>
      <c r="W850" s="55">
        <f t="shared" si="55"/>
        <v>148</v>
      </c>
    </row>
    <row r="851" spans="1:23" ht="17.25" customHeight="1" x14ac:dyDescent="0.25">
      <c r="A851" s="33" t="s">
        <v>3273</v>
      </c>
      <c r="B851" s="34">
        <v>45043</v>
      </c>
      <c r="C851" s="59">
        <v>45048</v>
      </c>
      <c r="D851" s="56" t="s">
        <v>719</v>
      </c>
      <c r="E851" s="35" t="s">
        <v>2366</v>
      </c>
      <c r="F851" s="35" t="s">
        <v>2367</v>
      </c>
      <c r="G851" s="40">
        <v>21213667</v>
      </c>
      <c r="H851" s="36">
        <v>45281</v>
      </c>
      <c r="I851" s="37" t="s">
        <v>228</v>
      </c>
      <c r="J851" s="38" t="s">
        <v>1559</v>
      </c>
      <c r="K851" s="39">
        <v>0</v>
      </c>
      <c r="L851" s="57"/>
      <c r="M851" s="58"/>
      <c r="N851" s="52">
        <f t="shared" si="52"/>
        <v>21213667</v>
      </c>
      <c r="O851" s="41">
        <v>0.65</v>
      </c>
      <c r="P851" s="42"/>
      <c r="Q851" s="43"/>
      <c r="R851" s="44"/>
      <c r="T851" s="53">
        <v>45199</v>
      </c>
      <c r="U851" s="54">
        <f t="shared" si="53"/>
        <v>0.65</v>
      </c>
      <c r="V851" s="55">
        <f t="shared" si="54"/>
        <v>233</v>
      </c>
      <c r="W851" s="55">
        <f t="shared" si="55"/>
        <v>151</v>
      </c>
    </row>
    <row r="852" spans="1:23" ht="17.25" customHeight="1" x14ac:dyDescent="0.25">
      <c r="A852" s="33" t="s">
        <v>3274</v>
      </c>
      <c r="B852" s="34">
        <v>45044</v>
      </c>
      <c r="C852" s="59">
        <v>45057</v>
      </c>
      <c r="D852" s="56" t="s">
        <v>718</v>
      </c>
      <c r="E852" s="35" t="s">
        <v>2368</v>
      </c>
      <c r="F852" s="35" t="s">
        <v>2369</v>
      </c>
      <c r="G852" s="40">
        <v>49440000</v>
      </c>
      <c r="H852" s="36">
        <v>45301</v>
      </c>
      <c r="I852" s="37" t="s">
        <v>228</v>
      </c>
      <c r="J852" s="38" t="s">
        <v>1560</v>
      </c>
      <c r="K852" s="39">
        <v>0</v>
      </c>
      <c r="L852" s="57"/>
      <c r="M852" s="58"/>
      <c r="N852" s="52">
        <f t="shared" si="52"/>
        <v>49440000</v>
      </c>
      <c r="O852" s="41">
        <v>0.57999999999999996</v>
      </c>
      <c r="P852" s="42"/>
      <c r="Q852" s="43"/>
      <c r="R852" s="44"/>
      <c r="T852" s="53">
        <v>45199</v>
      </c>
      <c r="U852" s="54">
        <f t="shared" si="53"/>
        <v>0.57999999999999996</v>
      </c>
      <c r="V852" s="55">
        <f t="shared" si="54"/>
        <v>244</v>
      </c>
      <c r="W852" s="55">
        <f t="shared" si="55"/>
        <v>142</v>
      </c>
    </row>
    <row r="853" spans="1:23" ht="17.25" customHeight="1" x14ac:dyDescent="0.25">
      <c r="A853" s="33" t="s">
        <v>3275</v>
      </c>
      <c r="B853" s="34">
        <v>45044</v>
      </c>
      <c r="C853" s="59">
        <v>45049</v>
      </c>
      <c r="D853" s="56" t="s">
        <v>718</v>
      </c>
      <c r="E853" s="35" t="s">
        <v>2370</v>
      </c>
      <c r="F853" s="35" t="s">
        <v>1789</v>
      </c>
      <c r="G853" s="40">
        <v>50212500</v>
      </c>
      <c r="H853" s="36">
        <v>45277</v>
      </c>
      <c r="I853" s="37" t="s">
        <v>228</v>
      </c>
      <c r="J853" s="38" t="s">
        <v>1561</v>
      </c>
      <c r="K853" s="39">
        <v>0</v>
      </c>
      <c r="L853" s="57"/>
      <c r="M853" s="58"/>
      <c r="N853" s="52">
        <f t="shared" si="52"/>
        <v>50212500</v>
      </c>
      <c r="O853" s="41">
        <v>0.66</v>
      </c>
      <c r="P853" s="42"/>
      <c r="Q853" s="43"/>
      <c r="R853" s="44"/>
      <c r="T853" s="53">
        <v>45199</v>
      </c>
      <c r="U853" s="54">
        <f t="shared" si="53"/>
        <v>0.66</v>
      </c>
      <c r="V853" s="55">
        <f t="shared" si="54"/>
        <v>228</v>
      </c>
      <c r="W853" s="55">
        <f t="shared" si="55"/>
        <v>150</v>
      </c>
    </row>
    <row r="854" spans="1:23" ht="17.25" customHeight="1" x14ac:dyDescent="0.25">
      <c r="A854" s="33" t="s">
        <v>3276</v>
      </c>
      <c r="B854" s="34">
        <v>45044</v>
      </c>
      <c r="C854" s="59">
        <v>45049</v>
      </c>
      <c r="D854" s="56" t="s">
        <v>718</v>
      </c>
      <c r="E854" s="35" t="s">
        <v>2371</v>
      </c>
      <c r="F854" s="35" t="s">
        <v>1810</v>
      </c>
      <c r="G854" s="40">
        <v>45780000</v>
      </c>
      <c r="H854" s="36">
        <v>45262</v>
      </c>
      <c r="I854" s="37" t="s">
        <v>228</v>
      </c>
      <c r="J854" s="38" t="s">
        <v>1562</v>
      </c>
      <c r="K854" s="39">
        <v>0</v>
      </c>
      <c r="L854" s="57"/>
      <c r="M854" s="58"/>
      <c r="N854" s="52">
        <f t="shared" si="52"/>
        <v>45780000</v>
      </c>
      <c r="O854" s="41">
        <v>0.7</v>
      </c>
      <c r="P854" s="42"/>
      <c r="Q854" s="43"/>
      <c r="R854" s="44"/>
      <c r="T854" s="53">
        <v>45199</v>
      </c>
      <c r="U854" s="54">
        <f t="shared" si="53"/>
        <v>0.7</v>
      </c>
      <c r="V854" s="55">
        <f t="shared" si="54"/>
        <v>213</v>
      </c>
      <c r="W854" s="55">
        <f t="shared" si="55"/>
        <v>150</v>
      </c>
    </row>
    <row r="855" spans="1:23" ht="17.25" customHeight="1" x14ac:dyDescent="0.25">
      <c r="A855" s="33" t="s">
        <v>3277</v>
      </c>
      <c r="B855" s="34">
        <v>45044</v>
      </c>
      <c r="C855" s="59">
        <v>45050</v>
      </c>
      <c r="D855" s="56" t="s">
        <v>718</v>
      </c>
      <c r="E855" s="35" t="s">
        <v>494</v>
      </c>
      <c r="F855" s="35" t="s">
        <v>1660</v>
      </c>
      <c r="G855" s="40">
        <v>42400000</v>
      </c>
      <c r="H855" s="36">
        <v>45294</v>
      </c>
      <c r="I855" s="37" t="s">
        <v>228</v>
      </c>
      <c r="J855" s="38" t="s">
        <v>1563</v>
      </c>
      <c r="K855" s="39">
        <v>0</v>
      </c>
      <c r="L855" s="57"/>
      <c r="M855" s="58"/>
      <c r="N855" s="52">
        <f t="shared" si="52"/>
        <v>42400000</v>
      </c>
      <c r="O855" s="41">
        <v>0.61</v>
      </c>
      <c r="P855" s="42"/>
      <c r="Q855" s="43"/>
      <c r="R855" s="44"/>
      <c r="T855" s="53">
        <v>45199</v>
      </c>
      <c r="U855" s="54">
        <f t="shared" si="53"/>
        <v>0.61</v>
      </c>
      <c r="V855" s="55">
        <f t="shared" si="54"/>
        <v>244</v>
      </c>
      <c r="W855" s="55">
        <f t="shared" si="55"/>
        <v>149</v>
      </c>
    </row>
    <row r="856" spans="1:23" ht="17.25" customHeight="1" x14ac:dyDescent="0.25">
      <c r="A856" s="33" t="s">
        <v>3278</v>
      </c>
      <c r="B856" s="34">
        <v>45051</v>
      </c>
      <c r="C856" s="59">
        <v>45058</v>
      </c>
      <c r="D856" s="56" t="s">
        <v>718</v>
      </c>
      <c r="E856" s="35" t="s">
        <v>3553</v>
      </c>
      <c r="F856" s="35" t="s">
        <v>2372</v>
      </c>
      <c r="G856" s="40">
        <v>39166667</v>
      </c>
      <c r="H856" s="36">
        <v>45297</v>
      </c>
      <c r="I856" s="37" t="s">
        <v>228</v>
      </c>
      <c r="J856" s="38" t="s">
        <v>1564</v>
      </c>
      <c r="K856" s="39">
        <v>0</v>
      </c>
      <c r="L856" s="57"/>
      <c r="M856" s="58"/>
      <c r="N856" s="52">
        <f t="shared" si="52"/>
        <v>39166667</v>
      </c>
      <c r="O856" s="41">
        <v>0.59</v>
      </c>
      <c r="P856" s="42"/>
      <c r="Q856" s="43"/>
      <c r="R856" s="44"/>
      <c r="T856" s="53">
        <v>45199</v>
      </c>
      <c r="U856" s="54">
        <f t="shared" si="53"/>
        <v>0.59</v>
      </c>
      <c r="V856" s="55">
        <f t="shared" si="54"/>
        <v>239</v>
      </c>
      <c r="W856" s="55">
        <f t="shared" si="55"/>
        <v>141</v>
      </c>
    </row>
    <row r="857" spans="1:23" ht="17.25" customHeight="1" x14ac:dyDescent="0.25">
      <c r="A857" s="33" t="s">
        <v>3279</v>
      </c>
      <c r="B857" s="34">
        <v>45055</v>
      </c>
      <c r="C857" s="59">
        <v>45058</v>
      </c>
      <c r="D857" s="56" t="s">
        <v>718</v>
      </c>
      <c r="E857" s="35" t="s">
        <v>2373</v>
      </c>
      <c r="F857" s="35" t="s">
        <v>2374</v>
      </c>
      <c r="G857" s="40">
        <v>41340000</v>
      </c>
      <c r="H857" s="36">
        <v>45296</v>
      </c>
      <c r="I857" s="37" t="s">
        <v>228</v>
      </c>
      <c r="J857" s="38" t="s">
        <v>1565</v>
      </c>
      <c r="K857" s="39">
        <v>0</v>
      </c>
      <c r="L857" s="57"/>
      <c r="M857" s="58"/>
      <c r="N857" s="52">
        <f t="shared" si="52"/>
        <v>41340000</v>
      </c>
      <c r="O857" s="41">
        <v>0.59</v>
      </c>
      <c r="P857" s="42"/>
      <c r="Q857" s="43"/>
      <c r="R857" s="44"/>
      <c r="T857" s="53">
        <v>45199</v>
      </c>
      <c r="U857" s="54">
        <f t="shared" si="53"/>
        <v>0.59</v>
      </c>
      <c r="V857" s="55">
        <f t="shared" si="54"/>
        <v>238</v>
      </c>
      <c r="W857" s="55">
        <f t="shared" si="55"/>
        <v>141</v>
      </c>
    </row>
    <row r="858" spans="1:23" ht="17.25" customHeight="1" x14ac:dyDescent="0.25">
      <c r="A858" s="33" t="s">
        <v>3280</v>
      </c>
      <c r="B858" s="34">
        <v>45051</v>
      </c>
      <c r="C858" s="59">
        <v>45056</v>
      </c>
      <c r="D858" s="56" t="s">
        <v>718</v>
      </c>
      <c r="E858" s="35" t="s">
        <v>2375</v>
      </c>
      <c r="F858" s="35" t="s">
        <v>2376</v>
      </c>
      <c r="G858" s="40">
        <v>41516667</v>
      </c>
      <c r="H858" s="36">
        <v>45295</v>
      </c>
      <c r="I858" s="37" t="s">
        <v>228</v>
      </c>
      <c r="J858" s="38" t="s">
        <v>1566</v>
      </c>
      <c r="K858" s="39">
        <v>0</v>
      </c>
      <c r="L858" s="57"/>
      <c r="M858" s="58"/>
      <c r="N858" s="52">
        <f t="shared" si="52"/>
        <v>41516667</v>
      </c>
      <c r="O858" s="41">
        <v>0.6</v>
      </c>
      <c r="P858" s="42"/>
      <c r="Q858" s="43"/>
      <c r="R858" s="44"/>
      <c r="T858" s="53">
        <v>45199</v>
      </c>
      <c r="U858" s="54">
        <f t="shared" si="53"/>
        <v>0.6</v>
      </c>
      <c r="V858" s="55">
        <f t="shared" si="54"/>
        <v>239</v>
      </c>
      <c r="W858" s="55">
        <f t="shared" si="55"/>
        <v>143</v>
      </c>
    </row>
    <row r="859" spans="1:23" ht="17.25" customHeight="1" x14ac:dyDescent="0.25">
      <c r="A859" s="33" t="s">
        <v>3281</v>
      </c>
      <c r="B859" s="34">
        <v>45051</v>
      </c>
      <c r="C859" s="59">
        <v>45055</v>
      </c>
      <c r="D859" s="56" t="s">
        <v>718</v>
      </c>
      <c r="E859" s="35" t="s">
        <v>2377</v>
      </c>
      <c r="F859" s="35" t="s">
        <v>2378</v>
      </c>
      <c r="G859" s="40">
        <v>62333333</v>
      </c>
      <c r="H859" s="36">
        <v>45278</v>
      </c>
      <c r="I859" s="37" t="s">
        <v>228</v>
      </c>
      <c r="J859" s="38" t="s">
        <v>1567</v>
      </c>
      <c r="K859" s="39">
        <v>0</v>
      </c>
      <c r="L859" s="57"/>
      <c r="M859" s="58"/>
      <c r="N859" s="52">
        <f t="shared" si="52"/>
        <v>62333333</v>
      </c>
      <c r="O859" s="41">
        <v>0.65</v>
      </c>
      <c r="P859" s="42"/>
      <c r="Q859" s="43"/>
      <c r="R859" s="44"/>
      <c r="T859" s="53">
        <v>45199</v>
      </c>
      <c r="U859" s="54">
        <f t="shared" si="53"/>
        <v>0.65</v>
      </c>
      <c r="V859" s="55">
        <f t="shared" si="54"/>
        <v>223</v>
      </c>
      <c r="W859" s="55">
        <f t="shared" si="55"/>
        <v>144</v>
      </c>
    </row>
    <row r="860" spans="1:23" ht="17.25" customHeight="1" x14ac:dyDescent="0.25">
      <c r="A860" s="33" t="s">
        <v>3282</v>
      </c>
      <c r="B860" s="34">
        <v>45051</v>
      </c>
      <c r="C860" s="59">
        <v>45051</v>
      </c>
      <c r="D860" s="56" t="s">
        <v>718</v>
      </c>
      <c r="E860" s="35" t="s">
        <v>584</v>
      </c>
      <c r="F860" s="35" t="s">
        <v>2379</v>
      </c>
      <c r="G860" s="40">
        <v>88000000</v>
      </c>
      <c r="H860" s="36">
        <v>45295</v>
      </c>
      <c r="I860" s="37" t="s">
        <v>228</v>
      </c>
      <c r="J860" s="38" t="s">
        <v>1568</v>
      </c>
      <c r="K860" s="39">
        <v>0</v>
      </c>
      <c r="L860" s="57"/>
      <c r="M860" s="58"/>
      <c r="N860" s="52">
        <f t="shared" si="52"/>
        <v>88000000</v>
      </c>
      <c r="O860" s="41">
        <v>0.61</v>
      </c>
      <c r="P860" s="42"/>
      <c r="Q860" s="43"/>
      <c r="R860" s="44"/>
      <c r="T860" s="53">
        <v>45199</v>
      </c>
      <c r="U860" s="54">
        <f t="shared" si="53"/>
        <v>0.61</v>
      </c>
      <c r="V860" s="55">
        <f t="shared" si="54"/>
        <v>244</v>
      </c>
      <c r="W860" s="55">
        <f t="shared" si="55"/>
        <v>148</v>
      </c>
    </row>
    <row r="861" spans="1:23" ht="17.25" customHeight="1" x14ac:dyDescent="0.25">
      <c r="A861" s="33" t="s">
        <v>3283</v>
      </c>
      <c r="B861" s="34">
        <v>45051</v>
      </c>
      <c r="C861" s="59">
        <v>45055</v>
      </c>
      <c r="D861" s="56" t="s">
        <v>718</v>
      </c>
      <c r="E861" s="35" t="s">
        <v>54</v>
      </c>
      <c r="F861" s="35" t="s">
        <v>2380</v>
      </c>
      <c r="G861" s="40">
        <v>56085000</v>
      </c>
      <c r="H861" s="36">
        <v>45283</v>
      </c>
      <c r="I861" s="37" t="s">
        <v>228</v>
      </c>
      <c r="J861" s="38" t="s">
        <v>1569</v>
      </c>
      <c r="K861" s="39">
        <v>0</v>
      </c>
      <c r="L861" s="57"/>
      <c r="M861" s="58"/>
      <c r="N861" s="52">
        <f t="shared" si="52"/>
        <v>56085000</v>
      </c>
      <c r="O861" s="41">
        <v>0.63</v>
      </c>
      <c r="P861" s="42"/>
      <c r="Q861" s="43"/>
      <c r="R861" s="44"/>
      <c r="T861" s="53">
        <v>45199</v>
      </c>
      <c r="U861" s="54">
        <f t="shared" si="53"/>
        <v>0.63</v>
      </c>
      <c r="V861" s="55">
        <f t="shared" si="54"/>
        <v>228</v>
      </c>
      <c r="W861" s="55">
        <f t="shared" si="55"/>
        <v>144</v>
      </c>
    </row>
    <row r="862" spans="1:23" ht="17.25" customHeight="1" x14ac:dyDescent="0.25">
      <c r="A862" s="33" t="s">
        <v>3284</v>
      </c>
      <c r="B862" s="34">
        <v>45054</v>
      </c>
      <c r="C862" s="59">
        <v>45058</v>
      </c>
      <c r="D862" s="56" t="s">
        <v>718</v>
      </c>
      <c r="E862" s="35" t="s">
        <v>2381</v>
      </c>
      <c r="F862" s="35" t="s">
        <v>39</v>
      </c>
      <c r="G862" s="40">
        <v>44779250</v>
      </c>
      <c r="H862" s="36">
        <v>45297</v>
      </c>
      <c r="I862" s="37" t="s">
        <v>228</v>
      </c>
      <c r="J862" s="38" t="s">
        <v>1570</v>
      </c>
      <c r="K862" s="39">
        <v>0</v>
      </c>
      <c r="L862" s="57"/>
      <c r="M862" s="58"/>
      <c r="N862" s="52">
        <f t="shared" si="52"/>
        <v>44779250</v>
      </c>
      <c r="O862" s="41">
        <v>0.59</v>
      </c>
      <c r="P862" s="42"/>
      <c r="Q862" s="43"/>
      <c r="R862" s="44"/>
      <c r="T862" s="53">
        <v>45199</v>
      </c>
      <c r="U862" s="54">
        <f t="shared" si="53"/>
        <v>0.59</v>
      </c>
      <c r="V862" s="55">
        <f t="shared" si="54"/>
        <v>239</v>
      </c>
      <c r="W862" s="55">
        <f t="shared" si="55"/>
        <v>141</v>
      </c>
    </row>
    <row r="863" spans="1:23" ht="17.25" customHeight="1" x14ac:dyDescent="0.25">
      <c r="A863" s="33" t="s">
        <v>3285</v>
      </c>
      <c r="B863" s="34">
        <v>45054</v>
      </c>
      <c r="C863" s="59">
        <v>45055</v>
      </c>
      <c r="D863" s="56" t="s">
        <v>718</v>
      </c>
      <c r="E863" s="35" t="s">
        <v>3554</v>
      </c>
      <c r="F863" s="35" t="s">
        <v>2382</v>
      </c>
      <c r="G863" s="40">
        <v>45423000</v>
      </c>
      <c r="H863" s="36">
        <v>45247</v>
      </c>
      <c r="I863" s="37" t="s">
        <v>228</v>
      </c>
      <c r="J863" s="38" t="s">
        <v>1571</v>
      </c>
      <c r="K863" s="39">
        <v>0</v>
      </c>
      <c r="L863" s="57"/>
      <c r="M863" s="58"/>
      <c r="N863" s="52">
        <f t="shared" si="52"/>
        <v>45423000</v>
      </c>
      <c r="O863" s="41">
        <v>0.75</v>
      </c>
      <c r="P863" s="42"/>
      <c r="Q863" s="43"/>
      <c r="R863" s="44"/>
      <c r="T863" s="53">
        <v>45199</v>
      </c>
      <c r="U863" s="54">
        <f t="shared" si="53"/>
        <v>0.75</v>
      </c>
      <c r="V863" s="55">
        <f t="shared" si="54"/>
        <v>192</v>
      </c>
      <c r="W863" s="55">
        <f t="shared" si="55"/>
        <v>144</v>
      </c>
    </row>
    <row r="864" spans="1:23" ht="17.25" customHeight="1" x14ac:dyDescent="0.25">
      <c r="A864" s="33" t="s">
        <v>3286</v>
      </c>
      <c r="B864" s="34">
        <v>45051</v>
      </c>
      <c r="C864" s="59">
        <v>45054</v>
      </c>
      <c r="D864" s="56" t="s">
        <v>719</v>
      </c>
      <c r="E864" s="35" t="s">
        <v>3555</v>
      </c>
      <c r="F864" s="35" t="s">
        <v>2383</v>
      </c>
      <c r="G864" s="40">
        <v>34500000</v>
      </c>
      <c r="H864" s="36">
        <v>45287</v>
      </c>
      <c r="I864" s="37" t="s">
        <v>228</v>
      </c>
      <c r="J864" s="38" t="s">
        <v>1572</v>
      </c>
      <c r="K864" s="39">
        <v>0</v>
      </c>
      <c r="L864" s="57"/>
      <c r="M864" s="58"/>
      <c r="N864" s="52">
        <f t="shared" si="52"/>
        <v>34500000</v>
      </c>
      <c r="O864" s="41">
        <v>0.62</v>
      </c>
      <c r="P864" s="42"/>
      <c r="Q864" s="43"/>
      <c r="R864" s="44"/>
      <c r="T864" s="53">
        <v>45199</v>
      </c>
      <c r="U864" s="54">
        <f t="shared" si="53"/>
        <v>0.62</v>
      </c>
      <c r="V864" s="55">
        <f t="shared" si="54"/>
        <v>233</v>
      </c>
      <c r="W864" s="55">
        <f t="shared" si="55"/>
        <v>145</v>
      </c>
    </row>
    <row r="865" spans="1:23" ht="17.25" customHeight="1" x14ac:dyDescent="0.25">
      <c r="A865" s="33" t="s">
        <v>3287</v>
      </c>
      <c r="B865" s="34">
        <v>45051</v>
      </c>
      <c r="C865" s="59">
        <v>45057</v>
      </c>
      <c r="D865" s="56" t="s">
        <v>719</v>
      </c>
      <c r="E865" s="35" t="s">
        <v>604</v>
      </c>
      <c r="F865" s="35" t="s">
        <v>2384</v>
      </c>
      <c r="G865" s="40">
        <v>28366667</v>
      </c>
      <c r="H865" s="36">
        <v>45290</v>
      </c>
      <c r="I865" s="37" t="s">
        <v>228</v>
      </c>
      <c r="J865" s="38" t="s">
        <v>1573</v>
      </c>
      <c r="K865" s="39">
        <v>0</v>
      </c>
      <c r="L865" s="57"/>
      <c r="M865" s="58"/>
      <c r="N865" s="52">
        <f t="shared" si="52"/>
        <v>28366667</v>
      </c>
      <c r="O865" s="41">
        <v>0.61</v>
      </c>
      <c r="P865" s="42"/>
      <c r="Q865" s="43"/>
      <c r="R865" s="44"/>
      <c r="T865" s="53">
        <v>45199</v>
      </c>
      <c r="U865" s="54">
        <f t="shared" si="53"/>
        <v>0.61</v>
      </c>
      <c r="V865" s="55">
        <f t="shared" si="54"/>
        <v>233</v>
      </c>
      <c r="W865" s="55">
        <f t="shared" si="55"/>
        <v>142</v>
      </c>
    </row>
    <row r="866" spans="1:23" ht="17.25" customHeight="1" x14ac:dyDescent="0.25">
      <c r="A866" s="33" t="s">
        <v>3288</v>
      </c>
      <c r="B866" s="34">
        <v>45055</v>
      </c>
      <c r="C866" s="59">
        <v>45057</v>
      </c>
      <c r="D866" s="56" t="s">
        <v>718</v>
      </c>
      <c r="E866" s="35" t="s">
        <v>684</v>
      </c>
      <c r="F866" s="35" t="s">
        <v>2385</v>
      </c>
      <c r="G866" s="40">
        <v>40633333</v>
      </c>
      <c r="H866" s="36">
        <v>45290</v>
      </c>
      <c r="I866" s="37" t="s">
        <v>228</v>
      </c>
      <c r="J866" s="38" t="s">
        <v>1574</v>
      </c>
      <c r="K866" s="39">
        <v>0</v>
      </c>
      <c r="L866" s="57"/>
      <c r="M866" s="58"/>
      <c r="N866" s="52">
        <f t="shared" si="52"/>
        <v>40633333</v>
      </c>
      <c r="O866" s="41">
        <v>0.61</v>
      </c>
      <c r="P866" s="42"/>
      <c r="Q866" s="43"/>
      <c r="R866" s="44"/>
      <c r="T866" s="53">
        <v>45199</v>
      </c>
      <c r="U866" s="54">
        <f t="shared" si="53"/>
        <v>0.61</v>
      </c>
      <c r="V866" s="55">
        <f t="shared" si="54"/>
        <v>233</v>
      </c>
      <c r="W866" s="55">
        <f t="shared" si="55"/>
        <v>142</v>
      </c>
    </row>
    <row r="867" spans="1:23" ht="17.25" customHeight="1" x14ac:dyDescent="0.25">
      <c r="A867" s="33" t="s">
        <v>3289</v>
      </c>
      <c r="B867" s="34">
        <v>45054</v>
      </c>
      <c r="C867" s="59">
        <v>45056</v>
      </c>
      <c r="D867" s="56" t="s">
        <v>719</v>
      </c>
      <c r="E867" s="35" t="s">
        <v>3556</v>
      </c>
      <c r="F867" s="35" t="s">
        <v>2384</v>
      </c>
      <c r="G867" s="40">
        <v>28860000</v>
      </c>
      <c r="H867" s="36">
        <v>45294</v>
      </c>
      <c r="I867" s="37" t="s">
        <v>228</v>
      </c>
      <c r="J867" s="38" t="s">
        <v>1575</v>
      </c>
      <c r="K867" s="39">
        <v>0</v>
      </c>
      <c r="L867" s="57"/>
      <c r="M867" s="58"/>
      <c r="N867" s="52">
        <f t="shared" si="52"/>
        <v>28860000</v>
      </c>
      <c r="O867" s="41">
        <v>0.6</v>
      </c>
      <c r="P867" s="42"/>
      <c r="Q867" s="43"/>
      <c r="R867" s="44"/>
      <c r="T867" s="53">
        <v>45199</v>
      </c>
      <c r="U867" s="54">
        <f t="shared" si="53"/>
        <v>0.6</v>
      </c>
      <c r="V867" s="55">
        <f t="shared" si="54"/>
        <v>238</v>
      </c>
      <c r="W867" s="55">
        <f t="shared" si="55"/>
        <v>143</v>
      </c>
    </row>
    <row r="868" spans="1:23" ht="17.25" customHeight="1" x14ac:dyDescent="0.25">
      <c r="A868" s="33" t="s">
        <v>3290</v>
      </c>
      <c r="B868" s="34">
        <v>45051</v>
      </c>
      <c r="C868" s="59">
        <v>45058</v>
      </c>
      <c r="D868" s="56" t="s">
        <v>718</v>
      </c>
      <c r="E868" s="35" t="s">
        <v>2386</v>
      </c>
      <c r="F868" s="35" t="s">
        <v>2387</v>
      </c>
      <c r="G868" s="40">
        <v>55200000</v>
      </c>
      <c r="H868" s="36">
        <v>45292</v>
      </c>
      <c r="I868" s="37" t="s">
        <v>228</v>
      </c>
      <c r="J868" s="38" t="s">
        <v>1576</v>
      </c>
      <c r="K868" s="39">
        <v>0</v>
      </c>
      <c r="L868" s="57"/>
      <c r="M868" s="58"/>
      <c r="N868" s="52">
        <f t="shared" si="52"/>
        <v>55200000</v>
      </c>
      <c r="O868" s="41">
        <v>0.6</v>
      </c>
      <c r="P868" s="42"/>
      <c r="Q868" s="43"/>
      <c r="R868" s="44"/>
      <c r="T868" s="53">
        <v>45199</v>
      </c>
      <c r="U868" s="54">
        <f t="shared" si="53"/>
        <v>0.6</v>
      </c>
      <c r="V868" s="55">
        <f t="shared" si="54"/>
        <v>234</v>
      </c>
      <c r="W868" s="55">
        <f t="shared" si="55"/>
        <v>141</v>
      </c>
    </row>
    <row r="869" spans="1:23" ht="17.25" customHeight="1" x14ac:dyDescent="0.25">
      <c r="A869" s="33" t="s">
        <v>3291</v>
      </c>
      <c r="B869" s="34">
        <v>45054</v>
      </c>
      <c r="C869" s="59">
        <v>45056</v>
      </c>
      <c r="D869" s="56" t="s">
        <v>719</v>
      </c>
      <c r="E869" s="35" t="s">
        <v>3557</v>
      </c>
      <c r="F869" s="35" t="s">
        <v>2388</v>
      </c>
      <c r="G869" s="40">
        <v>21674833</v>
      </c>
      <c r="H869" s="36">
        <v>45295</v>
      </c>
      <c r="I869" s="37" t="s">
        <v>228</v>
      </c>
      <c r="J869" s="38" t="s">
        <v>1577</v>
      </c>
      <c r="K869" s="39">
        <v>0</v>
      </c>
      <c r="L869" s="57"/>
      <c r="M869" s="58"/>
      <c r="N869" s="52">
        <f t="shared" si="52"/>
        <v>21674833</v>
      </c>
      <c r="O869" s="41">
        <v>0.6</v>
      </c>
      <c r="P869" s="42"/>
      <c r="Q869" s="43"/>
      <c r="R869" s="44"/>
      <c r="T869" s="53">
        <v>45199</v>
      </c>
      <c r="U869" s="54">
        <f t="shared" si="53"/>
        <v>0.6</v>
      </c>
      <c r="V869" s="55">
        <f t="shared" si="54"/>
        <v>239</v>
      </c>
      <c r="W869" s="55">
        <f t="shared" si="55"/>
        <v>143</v>
      </c>
    </row>
    <row r="870" spans="1:23" ht="17.25" customHeight="1" x14ac:dyDescent="0.25">
      <c r="A870" s="33" t="s">
        <v>3292</v>
      </c>
      <c r="B870" s="34">
        <v>45054</v>
      </c>
      <c r="C870" s="59">
        <v>45055</v>
      </c>
      <c r="D870" s="56" t="s">
        <v>718</v>
      </c>
      <c r="E870" s="35" t="s">
        <v>665</v>
      </c>
      <c r="F870" s="35" t="s">
        <v>2272</v>
      </c>
      <c r="G870" s="40">
        <v>48410000</v>
      </c>
      <c r="H870" s="36">
        <v>45294</v>
      </c>
      <c r="I870" s="37" t="s">
        <v>228</v>
      </c>
      <c r="J870" s="38" t="s">
        <v>1578</v>
      </c>
      <c r="K870" s="39">
        <v>0</v>
      </c>
      <c r="L870" s="57"/>
      <c r="M870" s="58"/>
      <c r="N870" s="52">
        <f t="shared" si="52"/>
        <v>48410000</v>
      </c>
      <c r="O870" s="41">
        <v>0.6</v>
      </c>
      <c r="P870" s="42"/>
      <c r="Q870" s="43"/>
      <c r="R870" s="44"/>
      <c r="T870" s="53">
        <v>45199</v>
      </c>
      <c r="U870" s="54">
        <f t="shared" si="53"/>
        <v>0.6</v>
      </c>
      <c r="V870" s="55">
        <f t="shared" si="54"/>
        <v>239</v>
      </c>
      <c r="W870" s="55">
        <f t="shared" si="55"/>
        <v>144</v>
      </c>
    </row>
    <row r="871" spans="1:23" ht="17.25" customHeight="1" x14ac:dyDescent="0.25">
      <c r="A871" s="33" t="s">
        <v>3293</v>
      </c>
      <c r="B871" s="34">
        <v>45054</v>
      </c>
      <c r="C871" s="59">
        <v>45056</v>
      </c>
      <c r="D871" s="56" t="s">
        <v>718</v>
      </c>
      <c r="E871" s="35" t="s">
        <v>243</v>
      </c>
      <c r="F871" s="35" t="s">
        <v>2389</v>
      </c>
      <c r="G871" s="40">
        <v>48616000</v>
      </c>
      <c r="H871" s="36">
        <v>45296</v>
      </c>
      <c r="I871" s="37" t="s">
        <v>228</v>
      </c>
      <c r="J871" s="38" t="s">
        <v>1579</v>
      </c>
      <c r="K871" s="39">
        <v>0</v>
      </c>
      <c r="L871" s="57"/>
      <c r="M871" s="58"/>
      <c r="N871" s="52">
        <f t="shared" si="52"/>
        <v>48616000</v>
      </c>
      <c r="O871" s="41">
        <v>0.6</v>
      </c>
      <c r="P871" s="42"/>
      <c r="Q871" s="43"/>
      <c r="R871" s="44"/>
      <c r="T871" s="53">
        <v>45199</v>
      </c>
      <c r="U871" s="54">
        <f t="shared" si="53"/>
        <v>0.6</v>
      </c>
      <c r="V871" s="55">
        <f t="shared" si="54"/>
        <v>240</v>
      </c>
      <c r="W871" s="55">
        <f t="shared" si="55"/>
        <v>143</v>
      </c>
    </row>
    <row r="872" spans="1:23" ht="17.25" customHeight="1" x14ac:dyDescent="0.25">
      <c r="A872" s="33" t="s">
        <v>3294</v>
      </c>
      <c r="B872" s="34">
        <v>45055</v>
      </c>
      <c r="C872" s="59">
        <v>45056</v>
      </c>
      <c r="D872" s="56" t="s">
        <v>720</v>
      </c>
      <c r="E872" s="35" t="s">
        <v>3962</v>
      </c>
      <c r="F872" s="35" t="s">
        <v>2390</v>
      </c>
      <c r="G872" s="40">
        <v>3800900</v>
      </c>
      <c r="H872" s="36">
        <v>45101</v>
      </c>
      <c r="I872" s="37" t="s">
        <v>229</v>
      </c>
      <c r="J872" s="38" t="s">
        <v>1580</v>
      </c>
      <c r="K872" s="39">
        <v>0</v>
      </c>
      <c r="L872" s="57"/>
      <c r="M872" s="58"/>
      <c r="N872" s="52">
        <f t="shared" si="52"/>
        <v>3800900</v>
      </c>
      <c r="O872" s="41">
        <v>1</v>
      </c>
      <c r="P872" s="42"/>
      <c r="Q872" s="43"/>
      <c r="R872" s="44"/>
      <c r="T872" s="53">
        <v>45199</v>
      </c>
      <c r="U872" s="54">
        <f t="shared" si="53"/>
        <v>3.18</v>
      </c>
      <c r="V872" s="55">
        <f t="shared" si="54"/>
        <v>45</v>
      </c>
      <c r="W872" s="55">
        <f t="shared" si="55"/>
        <v>143</v>
      </c>
    </row>
    <row r="873" spans="1:23" ht="17.25" customHeight="1" x14ac:dyDescent="0.25">
      <c r="A873" s="33" t="s">
        <v>3295</v>
      </c>
      <c r="B873" s="34">
        <v>45054</v>
      </c>
      <c r="C873" s="59">
        <v>45055</v>
      </c>
      <c r="D873" s="56" t="s">
        <v>718</v>
      </c>
      <c r="E873" s="35" t="s">
        <v>2391</v>
      </c>
      <c r="F873" s="35" t="s">
        <v>2392</v>
      </c>
      <c r="G873" s="40">
        <v>40986667</v>
      </c>
      <c r="H873" s="36">
        <v>45290</v>
      </c>
      <c r="I873" s="37" t="s">
        <v>228</v>
      </c>
      <c r="J873" s="38" t="s">
        <v>1581</v>
      </c>
      <c r="K873" s="39">
        <v>0</v>
      </c>
      <c r="L873" s="57"/>
      <c r="M873" s="58"/>
      <c r="N873" s="52">
        <f t="shared" si="52"/>
        <v>40986667</v>
      </c>
      <c r="O873" s="41">
        <v>0.61</v>
      </c>
      <c r="P873" s="42"/>
      <c r="Q873" s="43"/>
      <c r="R873" s="44"/>
      <c r="T873" s="53">
        <v>45199</v>
      </c>
      <c r="U873" s="54">
        <f t="shared" si="53"/>
        <v>0.61</v>
      </c>
      <c r="V873" s="55">
        <f t="shared" si="54"/>
        <v>235</v>
      </c>
      <c r="W873" s="55">
        <f t="shared" si="55"/>
        <v>144</v>
      </c>
    </row>
    <row r="874" spans="1:23" ht="17.25" customHeight="1" x14ac:dyDescent="0.25">
      <c r="A874" s="33" t="s">
        <v>3901</v>
      </c>
      <c r="B874" s="34">
        <v>45105</v>
      </c>
      <c r="C874" s="59">
        <v>45105</v>
      </c>
      <c r="D874" s="56" t="s">
        <v>723</v>
      </c>
      <c r="E874" s="35" t="s">
        <v>3963</v>
      </c>
      <c r="F874" s="35" t="s">
        <v>3998</v>
      </c>
      <c r="G874" s="40">
        <v>0</v>
      </c>
      <c r="H874" s="36">
        <v>46022</v>
      </c>
      <c r="I874" s="37" t="s">
        <v>4028</v>
      </c>
      <c r="J874" s="38" t="s">
        <v>4029</v>
      </c>
      <c r="K874" s="39">
        <v>0</v>
      </c>
      <c r="L874" s="57"/>
      <c r="M874" s="58"/>
      <c r="N874" s="52">
        <f t="shared" si="52"/>
        <v>0</v>
      </c>
      <c r="O874" s="41">
        <v>0.1</v>
      </c>
      <c r="P874" s="42"/>
      <c r="Q874" s="43"/>
      <c r="R874" s="44"/>
      <c r="T874" s="53">
        <v>45199</v>
      </c>
      <c r="U874" s="54">
        <f t="shared" si="53"/>
        <v>0.1</v>
      </c>
      <c r="V874" s="55">
        <f t="shared" si="54"/>
        <v>917</v>
      </c>
      <c r="W874" s="55">
        <f t="shared" si="55"/>
        <v>94</v>
      </c>
    </row>
    <row r="875" spans="1:23" ht="17.25" customHeight="1" x14ac:dyDescent="0.25">
      <c r="A875" s="33" t="s">
        <v>3296</v>
      </c>
      <c r="B875" s="34">
        <v>45061</v>
      </c>
      <c r="C875" s="59">
        <v>45072</v>
      </c>
      <c r="D875" s="56" t="s">
        <v>720</v>
      </c>
      <c r="E875" s="35" t="s">
        <v>2393</v>
      </c>
      <c r="F875" s="35" t="s">
        <v>2394</v>
      </c>
      <c r="G875" s="40">
        <v>2916849</v>
      </c>
      <c r="H875" s="36">
        <v>45316</v>
      </c>
      <c r="I875" s="37" t="s">
        <v>228</v>
      </c>
      <c r="J875" s="38" t="s">
        <v>1582</v>
      </c>
      <c r="K875" s="39">
        <v>0</v>
      </c>
      <c r="L875" s="57"/>
      <c r="M875" s="58"/>
      <c r="N875" s="52">
        <f t="shared" si="52"/>
        <v>2916849</v>
      </c>
      <c r="O875" s="41">
        <v>0.52</v>
      </c>
      <c r="P875" s="42"/>
      <c r="Q875" s="43"/>
      <c r="R875" s="44"/>
      <c r="T875" s="53">
        <v>45199</v>
      </c>
      <c r="U875" s="54">
        <f t="shared" si="53"/>
        <v>0.52</v>
      </c>
      <c r="V875" s="55">
        <f t="shared" si="54"/>
        <v>244</v>
      </c>
      <c r="W875" s="55">
        <f t="shared" si="55"/>
        <v>127</v>
      </c>
    </row>
    <row r="876" spans="1:23" ht="17.25" customHeight="1" x14ac:dyDescent="0.25">
      <c r="A876" s="33" t="s">
        <v>3297</v>
      </c>
      <c r="B876" s="34">
        <v>45057</v>
      </c>
      <c r="C876" s="59">
        <v>45058</v>
      </c>
      <c r="D876" s="56" t="s">
        <v>718</v>
      </c>
      <c r="E876" s="35" t="s">
        <v>337</v>
      </c>
      <c r="F876" s="35" t="s">
        <v>1885</v>
      </c>
      <c r="G876" s="40">
        <v>57400000</v>
      </c>
      <c r="H876" s="36">
        <v>45271</v>
      </c>
      <c r="I876" s="37" t="s">
        <v>228</v>
      </c>
      <c r="J876" s="38" t="s">
        <v>1583</v>
      </c>
      <c r="K876" s="39">
        <v>0</v>
      </c>
      <c r="L876" s="57"/>
      <c r="M876" s="58"/>
      <c r="N876" s="52">
        <f t="shared" si="52"/>
        <v>57400000</v>
      </c>
      <c r="O876" s="41">
        <v>0.66</v>
      </c>
      <c r="P876" s="42"/>
      <c r="Q876" s="43"/>
      <c r="R876" s="44"/>
      <c r="T876" s="53">
        <v>45199</v>
      </c>
      <c r="U876" s="54">
        <f t="shared" si="53"/>
        <v>0.66</v>
      </c>
      <c r="V876" s="55">
        <f t="shared" si="54"/>
        <v>213</v>
      </c>
      <c r="W876" s="55">
        <f t="shared" si="55"/>
        <v>141</v>
      </c>
    </row>
    <row r="877" spans="1:23" ht="17.25" customHeight="1" x14ac:dyDescent="0.25">
      <c r="A877" s="33" t="s">
        <v>3298</v>
      </c>
      <c r="B877" s="34">
        <v>45058</v>
      </c>
      <c r="C877" s="59">
        <v>45063</v>
      </c>
      <c r="D877" s="56" t="s">
        <v>718</v>
      </c>
      <c r="E877" s="35" t="s">
        <v>671</v>
      </c>
      <c r="F877" s="35" t="s">
        <v>2395</v>
      </c>
      <c r="G877" s="40">
        <v>30000000</v>
      </c>
      <c r="H877" s="36">
        <v>45215</v>
      </c>
      <c r="I877" s="37" t="s">
        <v>228</v>
      </c>
      <c r="J877" s="38" t="s">
        <v>1584</v>
      </c>
      <c r="K877" s="39">
        <v>0</v>
      </c>
      <c r="L877" s="57"/>
      <c r="M877" s="58"/>
      <c r="N877" s="52">
        <f t="shared" si="52"/>
        <v>30000000</v>
      </c>
      <c r="O877" s="41">
        <v>0.89</v>
      </c>
      <c r="P877" s="42"/>
      <c r="Q877" s="43"/>
      <c r="R877" s="44"/>
      <c r="T877" s="53">
        <v>45199</v>
      </c>
      <c r="U877" s="54">
        <f t="shared" si="53"/>
        <v>0.89</v>
      </c>
      <c r="V877" s="55">
        <f t="shared" si="54"/>
        <v>152</v>
      </c>
      <c r="W877" s="55">
        <f t="shared" si="55"/>
        <v>136</v>
      </c>
    </row>
    <row r="878" spans="1:23" ht="17.25" customHeight="1" x14ac:dyDescent="0.25">
      <c r="A878" s="33" t="s">
        <v>3299</v>
      </c>
      <c r="B878" s="34">
        <v>45056</v>
      </c>
      <c r="C878" s="59">
        <v>45057</v>
      </c>
      <c r="D878" s="56" t="s">
        <v>718</v>
      </c>
      <c r="E878" s="35" t="s">
        <v>106</v>
      </c>
      <c r="F878" s="35" t="s">
        <v>2396</v>
      </c>
      <c r="G878" s="40">
        <v>92400000</v>
      </c>
      <c r="H878" s="36">
        <v>45258</v>
      </c>
      <c r="I878" s="37" t="s">
        <v>228</v>
      </c>
      <c r="J878" s="38" t="s">
        <v>1585</v>
      </c>
      <c r="K878" s="39">
        <v>0</v>
      </c>
      <c r="L878" s="57"/>
      <c r="M878" s="58"/>
      <c r="N878" s="52">
        <f t="shared" si="52"/>
        <v>92400000</v>
      </c>
      <c r="O878" s="41">
        <v>0.71</v>
      </c>
      <c r="P878" s="42"/>
      <c r="Q878" s="43"/>
      <c r="R878" s="44"/>
      <c r="T878" s="53">
        <v>45199</v>
      </c>
      <c r="U878" s="54">
        <f t="shared" si="53"/>
        <v>0.71</v>
      </c>
      <c r="V878" s="55">
        <f t="shared" si="54"/>
        <v>201</v>
      </c>
      <c r="W878" s="55">
        <f t="shared" si="55"/>
        <v>142</v>
      </c>
    </row>
    <row r="879" spans="1:23" ht="17.25" customHeight="1" x14ac:dyDescent="0.25">
      <c r="A879" s="33" t="s">
        <v>3300</v>
      </c>
      <c r="B879" s="34">
        <v>45061</v>
      </c>
      <c r="C879" s="59">
        <v>45063</v>
      </c>
      <c r="D879" s="56" t="s">
        <v>718</v>
      </c>
      <c r="E879" s="35" t="s">
        <v>315</v>
      </c>
      <c r="F879" s="35" t="s">
        <v>2397</v>
      </c>
      <c r="G879" s="40">
        <v>36771000</v>
      </c>
      <c r="H879" s="36">
        <v>45276</v>
      </c>
      <c r="I879" s="37" t="s">
        <v>228</v>
      </c>
      <c r="J879" s="38" t="s">
        <v>1586</v>
      </c>
      <c r="K879" s="39">
        <v>0</v>
      </c>
      <c r="L879" s="57"/>
      <c r="M879" s="58"/>
      <c r="N879" s="52">
        <f t="shared" si="52"/>
        <v>36771000</v>
      </c>
      <c r="O879" s="41">
        <v>0.64</v>
      </c>
      <c r="P879" s="42"/>
      <c r="Q879" s="43"/>
      <c r="R879" s="44"/>
      <c r="T879" s="53">
        <v>45199</v>
      </c>
      <c r="U879" s="54">
        <f t="shared" si="53"/>
        <v>0.64</v>
      </c>
      <c r="V879" s="55">
        <f t="shared" si="54"/>
        <v>213</v>
      </c>
      <c r="W879" s="55">
        <f t="shared" si="55"/>
        <v>136</v>
      </c>
    </row>
    <row r="880" spans="1:23" ht="17.25" customHeight="1" x14ac:dyDescent="0.25">
      <c r="A880" s="33" t="s">
        <v>3301</v>
      </c>
      <c r="B880" s="34">
        <v>45061</v>
      </c>
      <c r="C880" s="59">
        <v>45064</v>
      </c>
      <c r="D880" s="56" t="s">
        <v>718</v>
      </c>
      <c r="E880" s="35" t="s">
        <v>128</v>
      </c>
      <c r="F880" s="35" t="s">
        <v>2398</v>
      </c>
      <c r="G880" s="40">
        <v>64117500</v>
      </c>
      <c r="H880" s="36">
        <v>45293</v>
      </c>
      <c r="I880" s="37" t="s">
        <v>228</v>
      </c>
      <c r="J880" s="38" t="s">
        <v>1587</v>
      </c>
      <c r="K880" s="39">
        <v>0</v>
      </c>
      <c r="L880" s="57"/>
      <c r="M880" s="58"/>
      <c r="N880" s="52">
        <f t="shared" si="52"/>
        <v>64117500</v>
      </c>
      <c r="O880" s="41">
        <v>0.59</v>
      </c>
      <c r="P880" s="42"/>
      <c r="Q880" s="43"/>
      <c r="R880" s="44"/>
      <c r="T880" s="53">
        <v>45199</v>
      </c>
      <c r="U880" s="54">
        <f t="shared" si="53"/>
        <v>0.59</v>
      </c>
      <c r="V880" s="55">
        <f t="shared" si="54"/>
        <v>229</v>
      </c>
      <c r="W880" s="55">
        <f t="shared" si="55"/>
        <v>135</v>
      </c>
    </row>
    <row r="881" spans="1:23" ht="17.25" customHeight="1" x14ac:dyDescent="0.25">
      <c r="A881" s="33" t="s">
        <v>3302</v>
      </c>
      <c r="B881" s="34">
        <v>45061</v>
      </c>
      <c r="C881" s="59">
        <v>45063</v>
      </c>
      <c r="D881" s="56" t="s">
        <v>718</v>
      </c>
      <c r="E881" s="35" t="s">
        <v>2399</v>
      </c>
      <c r="F881" s="35" t="s">
        <v>1659</v>
      </c>
      <c r="G881" s="40">
        <v>45320000</v>
      </c>
      <c r="H881" s="36">
        <v>45286</v>
      </c>
      <c r="I881" s="37" t="s">
        <v>228</v>
      </c>
      <c r="J881" s="38" t="s">
        <v>1588</v>
      </c>
      <c r="K881" s="39">
        <v>0</v>
      </c>
      <c r="L881" s="57"/>
      <c r="M881" s="58"/>
      <c r="N881" s="52">
        <f t="shared" si="52"/>
        <v>45320000</v>
      </c>
      <c r="O881" s="41">
        <v>0.61</v>
      </c>
      <c r="P881" s="42"/>
      <c r="Q881" s="43"/>
      <c r="R881" s="44"/>
      <c r="T881" s="53">
        <v>45199</v>
      </c>
      <c r="U881" s="54">
        <f t="shared" si="53"/>
        <v>0.61</v>
      </c>
      <c r="V881" s="55">
        <f t="shared" si="54"/>
        <v>223</v>
      </c>
      <c r="W881" s="55">
        <f t="shared" si="55"/>
        <v>136</v>
      </c>
    </row>
    <row r="882" spans="1:23" ht="17.25" customHeight="1" x14ac:dyDescent="0.25">
      <c r="A882" s="33" t="s">
        <v>3303</v>
      </c>
      <c r="B882" s="34">
        <v>45061</v>
      </c>
      <c r="C882" s="59">
        <v>45064</v>
      </c>
      <c r="D882" s="56" t="s">
        <v>718</v>
      </c>
      <c r="E882" s="35" t="s">
        <v>2400</v>
      </c>
      <c r="F882" s="35" t="s">
        <v>2401</v>
      </c>
      <c r="G882" s="40">
        <v>41921000</v>
      </c>
      <c r="H882" s="36">
        <v>45287</v>
      </c>
      <c r="I882" s="37" t="s">
        <v>228</v>
      </c>
      <c r="J882" s="38" t="s">
        <v>1589</v>
      </c>
      <c r="K882" s="39">
        <v>0</v>
      </c>
      <c r="L882" s="57"/>
      <c r="M882" s="58"/>
      <c r="N882" s="52">
        <f t="shared" si="52"/>
        <v>41921000</v>
      </c>
      <c r="O882" s="41">
        <v>0.61</v>
      </c>
      <c r="P882" s="42"/>
      <c r="Q882" s="43"/>
      <c r="R882" s="44"/>
      <c r="T882" s="53">
        <v>45199</v>
      </c>
      <c r="U882" s="54">
        <f t="shared" si="53"/>
        <v>0.61</v>
      </c>
      <c r="V882" s="55">
        <f t="shared" si="54"/>
        <v>223</v>
      </c>
      <c r="W882" s="55">
        <f t="shared" si="55"/>
        <v>135</v>
      </c>
    </row>
    <row r="883" spans="1:23" ht="17.25" customHeight="1" x14ac:dyDescent="0.25">
      <c r="A883" s="33" t="s">
        <v>3304</v>
      </c>
      <c r="B883" s="34">
        <v>45061</v>
      </c>
      <c r="C883" s="59">
        <v>45063</v>
      </c>
      <c r="D883" s="56" t="s">
        <v>720</v>
      </c>
      <c r="E883" s="35" t="s">
        <v>2402</v>
      </c>
      <c r="F883" s="35" t="s">
        <v>2403</v>
      </c>
      <c r="G883" s="40">
        <v>750000000</v>
      </c>
      <c r="H883" s="36">
        <v>45291</v>
      </c>
      <c r="I883" s="37" t="s">
        <v>228</v>
      </c>
      <c r="J883" s="38" t="s">
        <v>1590</v>
      </c>
      <c r="K883" s="39">
        <v>1</v>
      </c>
      <c r="L883" s="57">
        <v>300000000</v>
      </c>
      <c r="M883" s="58"/>
      <c r="N883" s="52">
        <f t="shared" si="52"/>
        <v>1050000000</v>
      </c>
      <c r="O883" s="41">
        <v>0.6</v>
      </c>
      <c r="P883" s="42"/>
      <c r="Q883" s="43"/>
      <c r="R883" s="44"/>
      <c r="T883" s="53">
        <v>45199</v>
      </c>
      <c r="U883" s="54">
        <f t="shared" si="53"/>
        <v>0.6</v>
      </c>
      <c r="V883" s="55">
        <f t="shared" si="54"/>
        <v>228</v>
      </c>
      <c r="W883" s="55">
        <f t="shared" si="55"/>
        <v>136</v>
      </c>
    </row>
    <row r="884" spans="1:23" ht="17.25" customHeight="1" x14ac:dyDescent="0.25">
      <c r="A884" s="33" t="s">
        <v>3304</v>
      </c>
      <c r="B884" s="34">
        <v>45061</v>
      </c>
      <c r="C884" s="59">
        <v>45063</v>
      </c>
      <c r="D884" s="56" t="s">
        <v>720</v>
      </c>
      <c r="E884" s="35" t="s">
        <v>2402</v>
      </c>
      <c r="F884" s="35" t="s">
        <v>2403</v>
      </c>
      <c r="G884" s="40">
        <v>1000000000</v>
      </c>
      <c r="H884" s="36">
        <v>45291</v>
      </c>
      <c r="I884" s="37" t="s">
        <v>228</v>
      </c>
      <c r="J884" s="38" t="s">
        <v>1590</v>
      </c>
      <c r="K884" s="39">
        <v>1</v>
      </c>
      <c r="L884" s="57">
        <v>550000000</v>
      </c>
      <c r="M884" s="58"/>
      <c r="N884" s="52">
        <f t="shared" si="52"/>
        <v>1550000000</v>
      </c>
      <c r="O884" s="41">
        <v>0.6</v>
      </c>
      <c r="P884" s="42"/>
      <c r="Q884" s="43"/>
      <c r="R884" s="44"/>
      <c r="T884" s="53">
        <v>45199</v>
      </c>
      <c r="U884" s="54">
        <f t="shared" si="53"/>
        <v>0.6</v>
      </c>
      <c r="V884" s="55">
        <f t="shared" si="54"/>
        <v>228</v>
      </c>
      <c r="W884" s="55">
        <f t="shared" si="55"/>
        <v>136</v>
      </c>
    </row>
    <row r="885" spans="1:23" ht="17.25" customHeight="1" x14ac:dyDescent="0.25">
      <c r="A885" s="33" t="s">
        <v>3305</v>
      </c>
      <c r="B885" s="34">
        <v>45063</v>
      </c>
      <c r="C885" s="59">
        <v>45065</v>
      </c>
      <c r="D885" s="56" t="s">
        <v>718</v>
      </c>
      <c r="E885" s="35" t="s">
        <v>2404</v>
      </c>
      <c r="F885" s="35" t="s">
        <v>2405</v>
      </c>
      <c r="G885" s="40">
        <v>45938000</v>
      </c>
      <c r="H885" s="36">
        <v>45076</v>
      </c>
      <c r="I885" s="37" t="s">
        <v>228</v>
      </c>
      <c r="J885" s="38" t="s">
        <v>1591</v>
      </c>
      <c r="K885" s="39">
        <v>0</v>
      </c>
      <c r="L885" s="57"/>
      <c r="M885" s="58">
        <v>45938000</v>
      </c>
      <c r="N885" s="52">
        <f t="shared" si="52"/>
        <v>0</v>
      </c>
      <c r="O885" s="41">
        <v>1</v>
      </c>
      <c r="P885" s="42"/>
      <c r="Q885" s="43"/>
      <c r="R885" s="44"/>
      <c r="T885" s="53">
        <v>45199</v>
      </c>
      <c r="U885" s="54">
        <f t="shared" si="53"/>
        <v>12.18</v>
      </c>
      <c r="V885" s="55">
        <f t="shared" si="54"/>
        <v>11</v>
      </c>
      <c r="W885" s="55">
        <f t="shared" si="55"/>
        <v>134</v>
      </c>
    </row>
    <row r="886" spans="1:23" ht="17.25" customHeight="1" x14ac:dyDescent="0.25">
      <c r="A886" s="33" t="s">
        <v>3306</v>
      </c>
      <c r="B886" s="34">
        <v>45063</v>
      </c>
      <c r="C886" s="59">
        <v>45064</v>
      </c>
      <c r="D886" s="56" t="s">
        <v>718</v>
      </c>
      <c r="E886" s="35" t="s">
        <v>2406</v>
      </c>
      <c r="F886" s="35" t="s">
        <v>2407</v>
      </c>
      <c r="G886" s="40">
        <v>38336667</v>
      </c>
      <c r="H886" s="36">
        <v>45284</v>
      </c>
      <c r="I886" s="37" t="s">
        <v>228</v>
      </c>
      <c r="J886" s="38" t="s">
        <v>1592</v>
      </c>
      <c r="K886" s="39">
        <v>0</v>
      </c>
      <c r="L886" s="57"/>
      <c r="M886" s="58"/>
      <c r="N886" s="52">
        <f t="shared" si="52"/>
        <v>38336667</v>
      </c>
      <c r="O886" s="41">
        <v>0.61</v>
      </c>
      <c r="P886" s="42"/>
      <c r="Q886" s="43"/>
      <c r="R886" s="44"/>
      <c r="T886" s="53">
        <v>45199</v>
      </c>
      <c r="U886" s="54">
        <f t="shared" si="53"/>
        <v>0.61</v>
      </c>
      <c r="V886" s="55">
        <f t="shared" si="54"/>
        <v>220</v>
      </c>
      <c r="W886" s="55">
        <f t="shared" si="55"/>
        <v>135</v>
      </c>
    </row>
    <row r="887" spans="1:23" ht="17.25" customHeight="1" x14ac:dyDescent="0.25">
      <c r="A887" s="33" t="s">
        <v>3307</v>
      </c>
      <c r="B887" s="34">
        <v>45064</v>
      </c>
      <c r="C887" s="59">
        <v>45069</v>
      </c>
      <c r="D887" s="56" t="s">
        <v>718</v>
      </c>
      <c r="E887" s="35" t="s">
        <v>2408</v>
      </c>
      <c r="F887" s="35" t="s">
        <v>2409</v>
      </c>
      <c r="G887" s="40">
        <v>41440000</v>
      </c>
      <c r="H887" s="36">
        <v>45306</v>
      </c>
      <c r="I887" s="37" t="s">
        <v>228</v>
      </c>
      <c r="J887" s="38" t="s">
        <v>1593</v>
      </c>
      <c r="K887" s="39">
        <v>0</v>
      </c>
      <c r="L887" s="57"/>
      <c r="M887" s="58"/>
      <c r="N887" s="52">
        <f t="shared" si="52"/>
        <v>41440000</v>
      </c>
      <c r="O887" s="41">
        <v>0.55000000000000004</v>
      </c>
      <c r="P887" s="42"/>
      <c r="Q887" s="43"/>
      <c r="R887" s="44"/>
      <c r="T887" s="53">
        <v>45199</v>
      </c>
      <c r="U887" s="54">
        <f t="shared" si="53"/>
        <v>0.55000000000000004</v>
      </c>
      <c r="V887" s="55">
        <f t="shared" si="54"/>
        <v>237</v>
      </c>
      <c r="W887" s="55">
        <f t="shared" si="55"/>
        <v>130</v>
      </c>
    </row>
    <row r="888" spans="1:23" ht="17.25" customHeight="1" x14ac:dyDescent="0.25">
      <c r="A888" s="33" t="s">
        <v>3308</v>
      </c>
      <c r="B888" s="34">
        <v>45065</v>
      </c>
      <c r="C888" s="59">
        <v>45069</v>
      </c>
      <c r="D888" s="56" t="s">
        <v>719</v>
      </c>
      <c r="E888" s="35" t="s">
        <v>2410</v>
      </c>
      <c r="F888" s="35" t="s">
        <v>2411</v>
      </c>
      <c r="G888" s="40">
        <v>16000000</v>
      </c>
      <c r="H888" s="36">
        <v>45290</v>
      </c>
      <c r="I888" s="37" t="s">
        <v>228</v>
      </c>
      <c r="J888" s="38" t="s">
        <v>1594</v>
      </c>
      <c r="K888" s="39">
        <v>1</v>
      </c>
      <c r="L888" s="57">
        <v>7253333</v>
      </c>
      <c r="M888" s="58"/>
      <c r="N888" s="52">
        <f t="shared" si="52"/>
        <v>23253333</v>
      </c>
      <c r="O888" s="41">
        <v>0.59</v>
      </c>
      <c r="P888" s="42"/>
      <c r="Q888" s="43"/>
      <c r="R888" s="44"/>
      <c r="T888" s="53">
        <v>45199</v>
      </c>
      <c r="U888" s="54">
        <f t="shared" si="53"/>
        <v>0.59</v>
      </c>
      <c r="V888" s="55">
        <f t="shared" si="54"/>
        <v>221</v>
      </c>
      <c r="W888" s="55">
        <f t="shared" si="55"/>
        <v>130</v>
      </c>
    </row>
    <row r="889" spans="1:23" ht="17.25" customHeight="1" x14ac:dyDescent="0.25">
      <c r="A889" s="33" t="s">
        <v>3309</v>
      </c>
      <c r="B889" s="34">
        <v>45064</v>
      </c>
      <c r="C889" s="59">
        <v>45065</v>
      </c>
      <c r="D889" s="56" t="s">
        <v>718</v>
      </c>
      <c r="E889" s="35" t="s">
        <v>354</v>
      </c>
      <c r="F889" s="35" t="s">
        <v>1686</v>
      </c>
      <c r="G889" s="40">
        <v>52152333</v>
      </c>
      <c r="H889" s="36">
        <v>45285</v>
      </c>
      <c r="I889" s="37" t="s">
        <v>228</v>
      </c>
      <c r="J889" s="38" t="s">
        <v>1595</v>
      </c>
      <c r="K889" s="39">
        <v>0</v>
      </c>
      <c r="L889" s="57"/>
      <c r="M889" s="58"/>
      <c r="N889" s="52">
        <f t="shared" si="52"/>
        <v>52152333</v>
      </c>
      <c r="O889" s="41">
        <v>0.61</v>
      </c>
      <c r="P889" s="42"/>
      <c r="Q889" s="43"/>
      <c r="R889" s="44"/>
      <c r="T889" s="53">
        <v>45199</v>
      </c>
      <c r="U889" s="54">
        <f t="shared" si="53"/>
        <v>0.61</v>
      </c>
      <c r="V889" s="55">
        <f t="shared" si="54"/>
        <v>220</v>
      </c>
      <c r="W889" s="55">
        <f t="shared" si="55"/>
        <v>134</v>
      </c>
    </row>
    <row r="890" spans="1:23" ht="17.25" customHeight="1" x14ac:dyDescent="0.25">
      <c r="A890" s="33" t="s">
        <v>3310</v>
      </c>
      <c r="B890" s="34">
        <v>45069</v>
      </c>
      <c r="C890" s="59">
        <v>45078</v>
      </c>
      <c r="D890" s="56" t="s">
        <v>718</v>
      </c>
      <c r="E890" s="35" t="s">
        <v>3964</v>
      </c>
      <c r="F890" s="35" t="s">
        <v>227</v>
      </c>
      <c r="G890" s="40">
        <v>33990000</v>
      </c>
      <c r="H890" s="36">
        <v>45301</v>
      </c>
      <c r="I890" s="37" t="s">
        <v>228</v>
      </c>
      <c r="J890" s="38" t="s">
        <v>1596</v>
      </c>
      <c r="K890" s="39">
        <v>0</v>
      </c>
      <c r="L890" s="57"/>
      <c r="M890" s="58"/>
      <c r="N890" s="52">
        <f t="shared" si="52"/>
        <v>33990000</v>
      </c>
      <c r="O890" s="41">
        <v>0.54</v>
      </c>
      <c r="P890" s="42"/>
      <c r="Q890" s="43"/>
      <c r="R890" s="44"/>
      <c r="T890" s="53">
        <v>45199</v>
      </c>
      <c r="U890" s="54">
        <f t="shared" si="53"/>
        <v>0.54</v>
      </c>
      <c r="V890" s="55">
        <f t="shared" si="54"/>
        <v>223</v>
      </c>
      <c r="W890" s="55">
        <f t="shared" si="55"/>
        <v>121</v>
      </c>
    </row>
    <row r="891" spans="1:23" ht="17.25" customHeight="1" x14ac:dyDescent="0.25">
      <c r="A891" s="33" t="s">
        <v>3311</v>
      </c>
      <c r="B891" s="34">
        <v>45065</v>
      </c>
      <c r="C891" s="59">
        <v>45072</v>
      </c>
      <c r="D891" s="56" t="s">
        <v>718</v>
      </c>
      <c r="E891" s="35" t="s">
        <v>2412</v>
      </c>
      <c r="F891" s="35" t="s">
        <v>2413</v>
      </c>
      <c r="G891" s="40">
        <v>41921000</v>
      </c>
      <c r="H891" s="36">
        <v>45296</v>
      </c>
      <c r="I891" s="37" t="s">
        <v>228</v>
      </c>
      <c r="J891" s="38" t="s">
        <v>1597</v>
      </c>
      <c r="K891" s="39">
        <v>0</v>
      </c>
      <c r="L891" s="57"/>
      <c r="M891" s="58"/>
      <c r="N891" s="52">
        <f t="shared" si="52"/>
        <v>41921000</v>
      </c>
      <c r="O891" s="41">
        <v>0.56999999999999995</v>
      </c>
      <c r="P891" s="42"/>
      <c r="Q891" s="43"/>
      <c r="R891" s="44"/>
      <c r="T891" s="53">
        <v>45199</v>
      </c>
      <c r="U891" s="54">
        <f t="shared" si="53"/>
        <v>0.56999999999999995</v>
      </c>
      <c r="V891" s="55">
        <f t="shared" si="54"/>
        <v>224</v>
      </c>
      <c r="W891" s="55">
        <f t="shared" si="55"/>
        <v>127</v>
      </c>
    </row>
    <row r="892" spans="1:23" ht="17.25" customHeight="1" x14ac:dyDescent="0.25">
      <c r="A892" s="33" t="s">
        <v>3312</v>
      </c>
      <c r="B892" s="34">
        <v>45065</v>
      </c>
      <c r="C892" s="59">
        <v>45070</v>
      </c>
      <c r="D892" s="56" t="s">
        <v>718</v>
      </c>
      <c r="E892" s="35" t="s">
        <v>2434</v>
      </c>
      <c r="F892" s="35" t="s">
        <v>3722</v>
      </c>
      <c r="G892" s="40">
        <v>54400000</v>
      </c>
      <c r="H892" s="36">
        <v>45314</v>
      </c>
      <c r="I892" s="37" t="s">
        <v>547</v>
      </c>
      <c r="J892" s="38" t="s">
        <v>1611</v>
      </c>
      <c r="K892" s="39">
        <v>0</v>
      </c>
      <c r="L892" s="57"/>
      <c r="M892" s="58"/>
      <c r="N892" s="52">
        <f t="shared" si="52"/>
        <v>54400000</v>
      </c>
      <c r="O892" s="41">
        <v>0.53</v>
      </c>
      <c r="P892" s="42"/>
      <c r="Q892" s="43"/>
      <c r="R892" s="44"/>
      <c r="T892" s="53">
        <v>45199</v>
      </c>
      <c r="U892" s="54">
        <f t="shared" si="53"/>
        <v>0.53</v>
      </c>
      <c r="V892" s="55">
        <f t="shared" si="54"/>
        <v>244</v>
      </c>
      <c r="W892" s="55">
        <f t="shared" si="55"/>
        <v>129</v>
      </c>
    </row>
    <row r="893" spans="1:23" ht="17.25" customHeight="1" x14ac:dyDescent="0.25">
      <c r="A893" s="33" t="s">
        <v>3313</v>
      </c>
      <c r="B893" s="34">
        <v>45049</v>
      </c>
      <c r="C893" s="59">
        <v>45056</v>
      </c>
      <c r="D893" s="56" t="s">
        <v>720</v>
      </c>
      <c r="E893" s="35" t="s">
        <v>2414</v>
      </c>
      <c r="F893" s="35" t="s">
        <v>2197</v>
      </c>
      <c r="G893" s="40">
        <v>330299168</v>
      </c>
      <c r="H893" s="36">
        <v>45300</v>
      </c>
      <c r="I893" s="37" t="s">
        <v>229</v>
      </c>
      <c r="J893" s="38" t="s">
        <v>1598</v>
      </c>
      <c r="K893" s="39">
        <v>0</v>
      </c>
      <c r="L893" s="57"/>
      <c r="M893" s="58"/>
      <c r="N893" s="52">
        <f t="shared" si="52"/>
        <v>330299168</v>
      </c>
      <c r="O893" s="41">
        <v>0.59</v>
      </c>
      <c r="P893" s="42"/>
      <c r="Q893" s="43"/>
      <c r="R893" s="44"/>
      <c r="T893" s="53">
        <v>45199</v>
      </c>
      <c r="U893" s="54">
        <f t="shared" si="53"/>
        <v>0.59</v>
      </c>
      <c r="V893" s="55">
        <f t="shared" si="54"/>
        <v>244</v>
      </c>
      <c r="W893" s="55">
        <f t="shared" si="55"/>
        <v>143</v>
      </c>
    </row>
    <row r="894" spans="1:23" ht="17.25" customHeight="1" x14ac:dyDescent="0.25">
      <c r="A894" s="33" t="s">
        <v>3313</v>
      </c>
      <c r="B894" s="34">
        <v>45049</v>
      </c>
      <c r="C894" s="59">
        <v>45056</v>
      </c>
      <c r="D894" s="56" t="s">
        <v>720</v>
      </c>
      <c r="E894" s="35" t="s">
        <v>2414</v>
      </c>
      <c r="F894" s="35" t="s">
        <v>2197</v>
      </c>
      <c r="G894" s="40">
        <v>77477583</v>
      </c>
      <c r="H894" s="36">
        <v>45300</v>
      </c>
      <c r="I894" s="37" t="s">
        <v>229</v>
      </c>
      <c r="J894" s="38" t="s">
        <v>1598</v>
      </c>
      <c r="K894" s="39">
        <v>0</v>
      </c>
      <c r="L894" s="57"/>
      <c r="M894" s="58"/>
      <c r="N894" s="52">
        <f t="shared" si="52"/>
        <v>77477583</v>
      </c>
      <c r="O894" s="41">
        <v>0.59</v>
      </c>
      <c r="P894" s="42"/>
      <c r="Q894" s="43"/>
      <c r="R894" s="44"/>
      <c r="T894" s="53">
        <v>45199</v>
      </c>
      <c r="U894" s="54">
        <f t="shared" si="53"/>
        <v>0.59</v>
      </c>
      <c r="V894" s="55">
        <f t="shared" si="54"/>
        <v>244</v>
      </c>
      <c r="W894" s="55">
        <f t="shared" si="55"/>
        <v>143</v>
      </c>
    </row>
    <row r="895" spans="1:23" ht="17.25" customHeight="1" x14ac:dyDescent="0.25">
      <c r="A895" s="33" t="s">
        <v>3314</v>
      </c>
      <c r="B895" s="34">
        <v>45071</v>
      </c>
      <c r="C895" s="59">
        <v>45076</v>
      </c>
      <c r="D895" s="56" t="s">
        <v>723</v>
      </c>
      <c r="E895" s="35" t="s">
        <v>218</v>
      </c>
      <c r="F895" s="35" t="s">
        <v>2415</v>
      </c>
      <c r="G895" s="40">
        <v>337316864</v>
      </c>
      <c r="H895" s="36">
        <v>45291</v>
      </c>
      <c r="I895" s="37" t="s">
        <v>228</v>
      </c>
      <c r="J895" s="38" t="s">
        <v>1599</v>
      </c>
      <c r="K895" s="39">
        <v>0</v>
      </c>
      <c r="L895" s="57"/>
      <c r="M895" s="58"/>
      <c r="N895" s="52">
        <f t="shared" si="52"/>
        <v>337316864</v>
      </c>
      <c r="O895" s="41">
        <v>0.56999999999999995</v>
      </c>
      <c r="P895" s="42"/>
      <c r="Q895" s="43"/>
      <c r="R895" s="44"/>
      <c r="T895" s="53">
        <v>45199</v>
      </c>
      <c r="U895" s="54">
        <f t="shared" si="53"/>
        <v>0.56999999999999995</v>
      </c>
      <c r="V895" s="55">
        <f t="shared" si="54"/>
        <v>215</v>
      </c>
      <c r="W895" s="55">
        <f t="shared" si="55"/>
        <v>123</v>
      </c>
    </row>
    <row r="896" spans="1:23" ht="17.25" customHeight="1" x14ac:dyDescent="0.25">
      <c r="A896" s="33" t="s">
        <v>3315</v>
      </c>
      <c r="B896" s="34">
        <v>45070</v>
      </c>
      <c r="C896" s="59">
        <v>45072</v>
      </c>
      <c r="D896" s="56" t="s">
        <v>718</v>
      </c>
      <c r="E896" s="35" t="s">
        <v>189</v>
      </c>
      <c r="F896" s="35" t="s">
        <v>2416</v>
      </c>
      <c r="G896" s="40">
        <v>53750000</v>
      </c>
      <c r="H896" s="36">
        <v>45290</v>
      </c>
      <c r="I896" s="37" t="s">
        <v>228</v>
      </c>
      <c r="J896" s="38" t="s">
        <v>1600</v>
      </c>
      <c r="K896" s="39">
        <v>0</v>
      </c>
      <c r="L896" s="57"/>
      <c r="M896" s="58"/>
      <c r="N896" s="52">
        <f t="shared" si="52"/>
        <v>53750000</v>
      </c>
      <c r="O896" s="41">
        <v>0.57999999999999996</v>
      </c>
      <c r="P896" s="42"/>
      <c r="Q896" s="43"/>
      <c r="R896" s="44"/>
      <c r="T896" s="53">
        <v>45199</v>
      </c>
      <c r="U896" s="54">
        <f t="shared" si="53"/>
        <v>0.57999999999999996</v>
      </c>
      <c r="V896" s="55">
        <f t="shared" si="54"/>
        <v>218</v>
      </c>
      <c r="W896" s="55">
        <f t="shared" si="55"/>
        <v>127</v>
      </c>
    </row>
    <row r="897" spans="1:23" ht="17.25" customHeight="1" x14ac:dyDescent="0.25">
      <c r="A897" s="33" t="s">
        <v>3316</v>
      </c>
      <c r="B897" s="34">
        <v>45065</v>
      </c>
      <c r="C897" s="59">
        <v>45084</v>
      </c>
      <c r="D897" s="56" t="s">
        <v>720</v>
      </c>
      <c r="E897" s="35" t="s">
        <v>2417</v>
      </c>
      <c r="F897" s="35" t="s">
        <v>428</v>
      </c>
      <c r="G897" s="40">
        <v>81867240</v>
      </c>
      <c r="H897" s="36">
        <v>45449</v>
      </c>
      <c r="I897" s="37" t="s">
        <v>229</v>
      </c>
      <c r="J897" s="38" t="s">
        <v>1601</v>
      </c>
      <c r="K897" s="39">
        <v>0</v>
      </c>
      <c r="L897" s="57"/>
      <c r="M897" s="58"/>
      <c r="N897" s="52">
        <f t="shared" si="52"/>
        <v>81867240</v>
      </c>
      <c r="O897" s="41">
        <v>0.32</v>
      </c>
      <c r="P897" s="42"/>
      <c r="Q897" s="43"/>
      <c r="R897" s="44"/>
      <c r="T897" s="53">
        <v>45199</v>
      </c>
      <c r="U897" s="54">
        <f t="shared" si="53"/>
        <v>0.32</v>
      </c>
      <c r="V897" s="55">
        <f t="shared" si="54"/>
        <v>365</v>
      </c>
      <c r="W897" s="55">
        <f t="shared" si="55"/>
        <v>115</v>
      </c>
    </row>
    <row r="898" spans="1:23" ht="17.25" customHeight="1" x14ac:dyDescent="0.25">
      <c r="A898" s="33" t="s">
        <v>3317</v>
      </c>
      <c r="B898" s="34">
        <v>45063</v>
      </c>
      <c r="C898" s="59">
        <v>45069</v>
      </c>
      <c r="D898" s="56" t="s">
        <v>721</v>
      </c>
      <c r="E898" s="35" t="s">
        <v>2418</v>
      </c>
      <c r="F898" s="35" t="s">
        <v>2419</v>
      </c>
      <c r="G898" s="40">
        <v>137044729</v>
      </c>
      <c r="H898" s="36">
        <v>45252</v>
      </c>
      <c r="I898" s="37" t="s">
        <v>228</v>
      </c>
      <c r="J898" s="38" t="s">
        <v>1602</v>
      </c>
      <c r="K898" s="39">
        <v>0</v>
      </c>
      <c r="L898" s="57"/>
      <c r="M898" s="58"/>
      <c r="N898" s="52">
        <f t="shared" si="52"/>
        <v>137044729</v>
      </c>
      <c r="O898" s="41">
        <v>0.71</v>
      </c>
      <c r="P898" s="42"/>
      <c r="Q898" s="43"/>
      <c r="R898" s="44"/>
      <c r="T898" s="53">
        <v>45199</v>
      </c>
      <c r="U898" s="54">
        <f t="shared" si="53"/>
        <v>0.71</v>
      </c>
      <c r="V898" s="55">
        <f t="shared" si="54"/>
        <v>183</v>
      </c>
      <c r="W898" s="55">
        <f t="shared" si="55"/>
        <v>130</v>
      </c>
    </row>
    <row r="899" spans="1:23" ht="17.25" customHeight="1" x14ac:dyDescent="0.25">
      <c r="A899" s="33" t="s">
        <v>3318</v>
      </c>
      <c r="B899" s="34">
        <v>45072</v>
      </c>
      <c r="C899" s="59">
        <v>45082</v>
      </c>
      <c r="D899" s="56" t="s">
        <v>721</v>
      </c>
      <c r="E899" s="35" t="s">
        <v>2420</v>
      </c>
      <c r="F899" s="35" t="s">
        <v>2421</v>
      </c>
      <c r="G899" s="40">
        <v>321000</v>
      </c>
      <c r="H899" s="36">
        <v>45326</v>
      </c>
      <c r="I899" s="37" t="s">
        <v>229</v>
      </c>
      <c r="J899" s="38" t="s">
        <v>1603</v>
      </c>
      <c r="K899" s="39">
        <v>0</v>
      </c>
      <c r="L899" s="57"/>
      <c r="M899" s="58"/>
      <c r="N899" s="52">
        <f t="shared" si="52"/>
        <v>321000</v>
      </c>
      <c r="O899" s="41">
        <v>0.48</v>
      </c>
      <c r="P899" s="42"/>
      <c r="Q899" s="43"/>
      <c r="R899" s="44"/>
      <c r="T899" s="53">
        <v>45199</v>
      </c>
      <c r="U899" s="54">
        <f t="shared" si="53"/>
        <v>0.48</v>
      </c>
      <c r="V899" s="55">
        <f t="shared" si="54"/>
        <v>244</v>
      </c>
      <c r="W899" s="55">
        <f t="shared" si="55"/>
        <v>117</v>
      </c>
    </row>
    <row r="900" spans="1:23" ht="17.25" customHeight="1" x14ac:dyDescent="0.25">
      <c r="A900" s="33" t="s">
        <v>3318</v>
      </c>
      <c r="B900" s="34">
        <v>45072</v>
      </c>
      <c r="C900" s="59">
        <v>45082</v>
      </c>
      <c r="D900" s="56" t="s">
        <v>721</v>
      </c>
      <c r="E900" s="35" t="s">
        <v>2420</v>
      </c>
      <c r="F900" s="35" t="s">
        <v>2421</v>
      </c>
      <c r="G900" s="40">
        <v>6000000</v>
      </c>
      <c r="H900" s="36">
        <v>45326</v>
      </c>
      <c r="I900" s="37" t="s">
        <v>229</v>
      </c>
      <c r="J900" s="38" t="s">
        <v>1603</v>
      </c>
      <c r="K900" s="39">
        <v>1</v>
      </c>
      <c r="L900" s="57">
        <v>7714000</v>
      </c>
      <c r="M900" s="58"/>
      <c r="N900" s="52">
        <f t="shared" si="52"/>
        <v>13714000</v>
      </c>
      <c r="O900" s="41">
        <v>0.48</v>
      </c>
      <c r="P900" s="42"/>
      <c r="Q900" s="43"/>
      <c r="R900" s="44"/>
      <c r="T900" s="53">
        <v>45199</v>
      </c>
      <c r="U900" s="54">
        <f t="shared" si="53"/>
        <v>0.48</v>
      </c>
      <c r="V900" s="55">
        <f t="shared" si="54"/>
        <v>244</v>
      </c>
      <c r="W900" s="55">
        <f t="shared" si="55"/>
        <v>117</v>
      </c>
    </row>
    <row r="901" spans="1:23" ht="17.25" customHeight="1" x14ac:dyDescent="0.25">
      <c r="A901" s="33" t="s">
        <v>3318</v>
      </c>
      <c r="B901" s="34">
        <v>45072</v>
      </c>
      <c r="C901" s="59">
        <v>45082</v>
      </c>
      <c r="D901" s="56" t="s">
        <v>721</v>
      </c>
      <c r="E901" s="35" t="s">
        <v>2420</v>
      </c>
      <c r="F901" s="35" t="s">
        <v>2421</v>
      </c>
      <c r="G901" s="40">
        <v>1018000</v>
      </c>
      <c r="H901" s="36">
        <v>45326</v>
      </c>
      <c r="I901" s="37" t="s">
        <v>229</v>
      </c>
      <c r="J901" s="38" t="s">
        <v>1603</v>
      </c>
      <c r="K901" s="39">
        <v>0</v>
      </c>
      <c r="L901" s="57"/>
      <c r="M901" s="58"/>
      <c r="N901" s="52">
        <f t="shared" si="52"/>
        <v>1018000</v>
      </c>
      <c r="O901" s="41">
        <v>0.48</v>
      </c>
      <c r="P901" s="42"/>
      <c r="Q901" s="43"/>
      <c r="R901" s="44"/>
      <c r="T901" s="53">
        <v>45199</v>
      </c>
      <c r="U901" s="54">
        <f t="shared" si="53"/>
        <v>0.48</v>
      </c>
      <c r="V901" s="55">
        <f t="shared" si="54"/>
        <v>244</v>
      </c>
      <c r="W901" s="55">
        <f t="shared" si="55"/>
        <v>117</v>
      </c>
    </row>
    <row r="902" spans="1:23" ht="17.25" customHeight="1" x14ac:dyDescent="0.25">
      <c r="A902" s="33" t="s">
        <v>3318</v>
      </c>
      <c r="B902" s="34">
        <v>45072</v>
      </c>
      <c r="C902" s="59">
        <v>45082</v>
      </c>
      <c r="D902" s="56" t="s">
        <v>721</v>
      </c>
      <c r="E902" s="35" t="s">
        <v>2420</v>
      </c>
      <c r="F902" s="35" t="s">
        <v>2421</v>
      </c>
      <c r="G902" s="40">
        <v>1824000</v>
      </c>
      <c r="H902" s="36">
        <v>45326</v>
      </c>
      <c r="I902" s="37" t="s">
        <v>229</v>
      </c>
      <c r="J902" s="38" t="s">
        <v>1603</v>
      </c>
      <c r="K902" s="39">
        <v>0</v>
      </c>
      <c r="L902" s="57"/>
      <c r="M902" s="58"/>
      <c r="N902" s="52">
        <f t="shared" si="52"/>
        <v>1824000</v>
      </c>
      <c r="O902" s="41">
        <v>0.48</v>
      </c>
      <c r="P902" s="42"/>
      <c r="Q902" s="43"/>
      <c r="R902" s="44"/>
      <c r="T902" s="53">
        <v>45199</v>
      </c>
      <c r="U902" s="54">
        <f t="shared" si="53"/>
        <v>0.48</v>
      </c>
      <c r="V902" s="55">
        <f t="shared" si="54"/>
        <v>244</v>
      </c>
      <c r="W902" s="55">
        <f t="shared" si="55"/>
        <v>117</v>
      </c>
    </row>
    <row r="903" spans="1:23" ht="17.25" customHeight="1" x14ac:dyDescent="0.25">
      <c r="A903" s="33" t="s">
        <v>3318</v>
      </c>
      <c r="B903" s="34">
        <v>45072</v>
      </c>
      <c r="C903" s="59">
        <v>45082</v>
      </c>
      <c r="D903" s="56" t="s">
        <v>721</v>
      </c>
      <c r="E903" s="35" t="s">
        <v>2420</v>
      </c>
      <c r="F903" s="35" t="s">
        <v>2421</v>
      </c>
      <c r="G903" s="40">
        <v>2916000</v>
      </c>
      <c r="H903" s="36">
        <v>45326</v>
      </c>
      <c r="I903" s="37" t="s">
        <v>229</v>
      </c>
      <c r="J903" s="38" t="s">
        <v>1603</v>
      </c>
      <c r="K903" s="39">
        <v>0</v>
      </c>
      <c r="L903" s="57"/>
      <c r="M903" s="58"/>
      <c r="N903" s="52">
        <f t="shared" si="52"/>
        <v>2916000</v>
      </c>
      <c r="O903" s="41">
        <v>0.48</v>
      </c>
      <c r="P903" s="42"/>
      <c r="Q903" s="43"/>
      <c r="R903" s="44"/>
      <c r="T903" s="53">
        <v>45199</v>
      </c>
      <c r="U903" s="54">
        <f t="shared" si="53"/>
        <v>0.48</v>
      </c>
      <c r="V903" s="55">
        <f t="shared" si="54"/>
        <v>244</v>
      </c>
      <c r="W903" s="55">
        <f t="shared" si="55"/>
        <v>117</v>
      </c>
    </row>
    <row r="904" spans="1:23" ht="17.25" customHeight="1" x14ac:dyDescent="0.25">
      <c r="A904" s="33" t="s">
        <v>3318</v>
      </c>
      <c r="B904" s="34">
        <v>45072</v>
      </c>
      <c r="C904" s="59">
        <v>45082</v>
      </c>
      <c r="D904" s="56" t="s">
        <v>721</v>
      </c>
      <c r="E904" s="35" t="s">
        <v>2420</v>
      </c>
      <c r="F904" s="35" t="s">
        <v>2421</v>
      </c>
      <c r="G904" s="40">
        <v>1080000</v>
      </c>
      <c r="H904" s="36">
        <v>45326</v>
      </c>
      <c r="I904" s="37" t="s">
        <v>229</v>
      </c>
      <c r="J904" s="38" t="s">
        <v>1603</v>
      </c>
      <c r="K904" s="39">
        <v>0</v>
      </c>
      <c r="L904" s="57"/>
      <c r="M904" s="58"/>
      <c r="N904" s="52">
        <f t="shared" si="52"/>
        <v>1080000</v>
      </c>
      <c r="O904" s="41">
        <v>0.48</v>
      </c>
      <c r="P904" s="42"/>
      <c r="Q904" s="43"/>
      <c r="R904" s="44"/>
      <c r="T904" s="53">
        <v>45199</v>
      </c>
      <c r="U904" s="54">
        <f t="shared" si="53"/>
        <v>0.48</v>
      </c>
      <c r="V904" s="55">
        <f t="shared" si="54"/>
        <v>244</v>
      </c>
      <c r="W904" s="55">
        <f t="shared" si="55"/>
        <v>117</v>
      </c>
    </row>
    <row r="905" spans="1:23" ht="17.25" customHeight="1" x14ac:dyDescent="0.25">
      <c r="A905" s="33" t="s">
        <v>3318</v>
      </c>
      <c r="B905" s="34">
        <v>45072</v>
      </c>
      <c r="C905" s="59">
        <v>45082</v>
      </c>
      <c r="D905" s="56" t="s">
        <v>721</v>
      </c>
      <c r="E905" s="35" t="s">
        <v>2420</v>
      </c>
      <c r="F905" s="35" t="s">
        <v>2421</v>
      </c>
      <c r="G905" s="40">
        <v>18000000</v>
      </c>
      <c r="H905" s="36">
        <v>45326</v>
      </c>
      <c r="I905" s="37" t="s">
        <v>229</v>
      </c>
      <c r="J905" s="38" t="s">
        <v>1603</v>
      </c>
      <c r="K905" s="39">
        <v>1</v>
      </c>
      <c r="L905" s="57">
        <v>5893000</v>
      </c>
      <c r="M905" s="58"/>
      <c r="N905" s="52">
        <f t="shared" si="52"/>
        <v>23893000</v>
      </c>
      <c r="O905" s="41">
        <v>0.48</v>
      </c>
      <c r="P905" s="42"/>
      <c r="Q905" s="43"/>
      <c r="R905" s="44"/>
      <c r="T905" s="53">
        <v>45199</v>
      </c>
      <c r="U905" s="54">
        <f t="shared" si="53"/>
        <v>0.48</v>
      </c>
      <c r="V905" s="55">
        <f t="shared" si="54"/>
        <v>244</v>
      </c>
      <c r="W905" s="55">
        <f t="shared" si="55"/>
        <v>117</v>
      </c>
    </row>
    <row r="906" spans="1:23" ht="17.25" customHeight="1" x14ac:dyDescent="0.25">
      <c r="A906" s="33" t="s">
        <v>3318</v>
      </c>
      <c r="B906" s="34">
        <v>45072</v>
      </c>
      <c r="C906" s="59">
        <v>45082</v>
      </c>
      <c r="D906" s="56" t="s">
        <v>721</v>
      </c>
      <c r="E906" s="35" t="s">
        <v>2420</v>
      </c>
      <c r="F906" s="35" t="s">
        <v>2421</v>
      </c>
      <c r="G906" s="40">
        <v>3623000</v>
      </c>
      <c r="H906" s="36">
        <v>45326</v>
      </c>
      <c r="I906" s="37" t="s">
        <v>229</v>
      </c>
      <c r="J906" s="38" t="s">
        <v>1603</v>
      </c>
      <c r="K906" s="39">
        <v>0</v>
      </c>
      <c r="L906" s="57"/>
      <c r="M906" s="58"/>
      <c r="N906" s="52">
        <f t="shared" si="52"/>
        <v>3623000</v>
      </c>
      <c r="O906" s="41">
        <v>0.48</v>
      </c>
      <c r="P906" s="42"/>
      <c r="Q906" s="43"/>
      <c r="R906" s="44"/>
      <c r="T906" s="53">
        <v>45199</v>
      </c>
      <c r="U906" s="54">
        <f t="shared" si="53"/>
        <v>0.48</v>
      </c>
      <c r="V906" s="55">
        <f t="shared" si="54"/>
        <v>244</v>
      </c>
      <c r="W906" s="55">
        <f t="shared" si="55"/>
        <v>117</v>
      </c>
    </row>
    <row r="907" spans="1:23" ht="17.25" customHeight="1" x14ac:dyDescent="0.25">
      <c r="A907" s="33" t="s">
        <v>3318</v>
      </c>
      <c r="B907" s="34">
        <v>45072</v>
      </c>
      <c r="C907" s="59">
        <v>45082</v>
      </c>
      <c r="D907" s="56" t="s">
        <v>721</v>
      </c>
      <c r="E907" s="35" t="s">
        <v>2420</v>
      </c>
      <c r="F907" s="35" t="s">
        <v>2421</v>
      </c>
      <c r="G907" s="40">
        <v>275000</v>
      </c>
      <c r="H907" s="36">
        <v>45326</v>
      </c>
      <c r="I907" s="37" t="s">
        <v>229</v>
      </c>
      <c r="J907" s="38" t="s">
        <v>1603</v>
      </c>
      <c r="K907" s="39">
        <v>0</v>
      </c>
      <c r="L907" s="57"/>
      <c r="M907" s="58"/>
      <c r="N907" s="52">
        <f t="shared" si="52"/>
        <v>275000</v>
      </c>
      <c r="O907" s="41">
        <v>0.48</v>
      </c>
      <c r="P907" s="42"/>
      <c r="Q907" s="43"/>
      <c r="R907" s="44"/>
      <c r="T907" s="53">
        <v>45199</v>
      </c>
      <c r="U907" s="54">
        <f t="shared" si="53"/>
        <v>0.48</v>
      </c>
      <c r="V907" s="55">
        <f t="shared" si="54"/>
        <v>244</v>
      </c>
      <c r="W907" s="55">
        <f t="shared" si="55"/>
        <v>117</v>
      </c>
    </row>
    <row r="908" spans="1:23" ht="17.25" customHeight="1" x14ac:dyDescent="0.25">
      <c r="A908" s="33" t="s">
        <v>3318</v>
      </c>
      <c r="B908" s="34">
        <v>45072</v>
      </c>
      <c r="C908" s="59">
        <v>45082</v>
      </c>
      <c r="D908" s="56" t="s">
        <v>721</v>
      </c>
      <c r="E908" s="35" t="s">
        <v>2420</v>
      </c>
      <c r="F908" s="35" t="s">
        <v>2421</v>
      </c>
      <c r="G908" s="40">
        <v>3454000</v>
      </c>
      <c r="H908" s="36">
        <v>45326</v>
      </c>
      <c r="I908" s="37" t="s">
        <v>229</v>
      </c>
      <c r="J908" s="38" t="s">
        <v>1603</v>
      </c>
      <c r="K908" s="39">
        <v>0</v>
      </c>
      <c r="L908" s="57"/>
      <c r="M908" s="58"/>
      <c r="N908" s="52">
        <f t="shared" ref="N908:N971" si="56">+G908+L908-M908</f>
        <v>3454000</v>
      </c>
      <c r="O908" s="41">
        <v>0.48</v>
      </c>
      <c r="P908" s="42"/>
      <c r="Q908" s="43"/>
      <c r="R908" s="44"/>
      <c r="T908" s="53">
        <v>45199</v>
      </c>
      <c r="U908" s="54">
        <f t="shared" si="53"/>
        <v>0.48</v>
      </c>
      <c r="V908" s="55">
        <f t="shared" si="54"/>
        <v>244</v>
      </c>
      <c r="W908" s="55">
        <f t="shared" si="55"/>
        <v>117</v>
      </c>
    </row>
    <row r="909" spans="1:23" ht="17.25" customHeight="1" x14ac:dyDescent="0.25">
      <c r="A909" s="33" t="s">
        <v>3318</v>
      </c>
      <c r="B909" s="34">
        <v>45072</v>
      </c>
      <c r="C909" s="59">
        <v>45082</v>
      </c>
      <c r="D909" s="56" t="s">
        <v>721</v>
      </c>
      <c r="E909" s="35" t="s">
        <v>2420</v>
      </c>
      <c r="F909" s="35" t="s">
        <v>2421</v>
      </c>
      <c r="G909" s="40">
        <v>11271000</v>
      </c>
      <c r="H909" s="36">
        <v>45326</v>
      </c>
      <c r="I909" s="37" t="s">
        <v>229</v>
      </c>
      <c r="J909" s="38" t="s">
        <v>1603</v>
      </c>
      <c r="K909" s="39">
        <v>1</v>
      </c>
      <c r="L909" s="57">
        <v>7132000</v>
      </c>
      <c r="M909" s="58"/>
      <c r="N909" s="52">
        <f t="shared" si="56"/>
        <v>18403000</v>
      </c>
      <c r="O909" s="41">
        <v>0.48</v>
      </c>
      <c r="P909" s="42"/>
      <c r="Q909" s="43"/>
      <c r="R909" s="44"/>
      <c r="T909" s="53">
        <v>45199</v>
      </c>
      <c r="U909" s="54">
        <f t="shared" ref="U909:U972" si="57">ROUND(W909/V909,2)</f>
        <v>0.48</v>
      </c>
      <c r="V909" s="55">
        <f t="shared" ref="V909:V972" si="58">+H909-C909</f>
        <v>244</v>
      </c>
      <c r="W909" s="55">
        <f t="shared" ref="W909:W972" si="59">+T909-C909</f>
        <v>117</v>
      </c>
    </row>
    <row r="910" spans="1:23" ht="17.25" customHeight="1" x14ac:dyDescent="0.25">
      <c r="A910" s="33" t="s">
        <v>3318</v>
      </c>
      <c r="B910" s="34">
        <v>45072</v>
      </c>
      <c r="C910" s="59">
        <v>45082</v>
      </c>
      <c r="D910" s="56" t="s">
        <v>721</v>
      </c>
      <c r="E910" s="35" t="s">
        <v>2420</v>
      </c>
      <c r="F910" s="35" t="s">
        <v>2421</v>
      </c>
      <c r="G910" s="40">
        <v>138000</v>
      </c>
      <c r="H910" s="36">
        <v>45326</v>
      </c>
      <c r="I910" s="37" t="s">
        <v>229</v>
      </c>
      <c r="J910" s="38" t="s">
        <v>1603</v>
      </c>
      <c r="K910" s="39">
        <v>0</v>
      </c>
      <c r="L910" s="57"/>
      <c r="M910" s="58"/>
      <c r="N910" s="52">
        <f t="shared" si="56"/>
        <v>138000</v>
      </c>
      <c r="O910" s="41">
        <v>0.48</v>
      </c>
      <c r="P910" s="42"/>
      <c r="Q910" s="43"/>
      <c r="R910" s="44"/>
      <c r="T910" s="53">
        <v>45199</v>
      </c>
      <c r="U910" s="54">
        <f t="shared" si="57"/>
        <v>0.48</v>
      </c>
      <c r="V910" s="55">
        <f t="shared" si="58"/>
        <v>244</v>
      </c>
      <c r="W910" s="55">
        <f t="shared" si="59"/>
        <v>117</v>
      </c>
    </row>
    <row r="911" spans="1:23" ht="17.25" customHeight="1" x14ac:dyDescent="0.25">
      <c r="A911" s="33" t="s">
        <v>3318</v>
      </c>
      <c r="B911" s="34">
        <v>45072</v>
      </c>
      <c r="C911" s="59">
        <v>45082</v>
      </c>
      <c r="D911" s="56" t="s">
        <v>721</v>
      </c>
      <c r="E911" s="35" t="s">
        <v>2420</v>
      </c>
      <c r="F911" s="35" t="s">
        <v>2421</v>
      </c>
      <c r="G911" s="40">
        <v>228000</v>
      </c>
      <c r="H911" s="36">
        <v>45326</v>
      </c>
      <c r="I911" s="37" t="s">
        <v>229</v>
      </c>
      <c r="J911" s="38" t="s">
        <v>1603</v>
      </c>
      <c r="K911" s="39">
        <v>0</v>
      </c>
      <c r="L911" s="57"/>
      <c r="M911" s="58"/>
      <c r="N911" s="52">
        <f t="shared" si="56"/>
        <v>228000</v>
      </c>
      <c r="O911" s="41">
        <v>0.48</v>
      </c>
      <c r="P911" s="42"/>
      <c r="Q911" s="43"/>
      <c r="R911" s="44"/>
      <c r="T911" s="53">
        <v>45199</v>
      </c>
      <c r="U911" s="54">
        <f t="shared" si="57"/>
        <v>0.48</v>
      </c>
      <c r="V911" s="55">
        <f t="shared" si="58"/>
        <v>244</v>
      </c>
      <c r="W911" s="55">
        <f t="shared" si="59"/>
        <v>117</v>
      </c>
    </row>
    <row r="912" spans="1:23" ht="17.25" customHeight="1" x14ac:dyDescent="0.25">
      <c r="A912" s="33" t="s">
        <v>3318</v>
      </c>
      <c r="B912" s="34">
        <v>45072</v>
      </c>
      <c r="C912" s="59">
        <v>45082</v>
      </c>
      <c r="D912" s="56" t="s">
        <v>721</v>
      </c>
      <c r="E912" s="35" t="s">
        <v>2420</v>
      </c>
      <c r="F912" s="35" t="s">
        <v>2421</v>
      </c>
      <c r="G912" s="40">
        <v>62000</v>
      </c>
      <c r="H912" s="36">
        <v>45326</v>
      </c>
      <c r="I912" s="37" t="s">
        <v>229</v>
      </c>
      <c r="J912" s="38" t="s">
        <v>1603</v>
      </c>
      <c r="K912" s="39">
        <v>0</v>
      </c>
      <c r="L912" s="57"/>
      <c r="M912" s="58"/>
      <c r="N912" s="52">
        <f t="shared" si="56"/>
        <v>62000</v>
      </c>
      <c r="O912" s="41">
        <v>0.48</v>
      </c>
      <c r="P912" s="42"/>
      <c r="Q912" s="43"/>
      <c r="R912" s="44"/>
      <c r="T912" s="53">
        <v>45199</v>
      </c>
      <c r="U912" s="54">
        <f t="shared" si="57"/>
        <v>0.48</v>
      </c>
      <c r="V912" s="55">
        <f t="shared" si="58"/>
        <v>244</v>
      </c>
      <c r="W912" s="55">
        <f t="shared" si="59"/>
        <v>117</v>
      </c>
    </row>
    <row r="913" spans="1:23" ht="17.25" customHeight="1" x14ac:dyDescent="0.25">
      <c r="A913" s="33" t="s">
        <v>3319</v>
      </c>
      <c r="B913" s="34">
        <v>45078</v>
      </c>
      <c r="C913" s="59">
        <v>45083</v>
      </c>
      <c r="D913" s="56" t="s">
        <v>718</v>
      </c>
      <c r="E913" s="35" t="s">
        <v>3558</v>
      </c>
      <c r="F913" s="35" t="s">
        <v>3723</v>
      </c>
      <c r="G913" s="40">
        <v>80340000</v>
      </c>
      <c r="H913" s="36">
        <v>45265</v>
      </c>
      <c r="I913" s="37" t="s">
        <v>228</v>
      </c>
      <c r="J913" s="38" t="s">
        <v>4030</v>
      </c>
      <c r="K913" s="39">
        <v>0</v>
      </c>
      <c r="L913" s="57"/>
      <c r="M913" s="58"/>
      <c r="N913" s="52">
        <f t="shared" si="56"/>
        <v>80340000</v>
      </c>
      <c r="O913" s="41">
        <v>0.64</v>
      </c>
      <c r="P913" s="42"/>
      <c r="Q913" s="43"/>
      <c r="R913" s="44"/>
      <c r="T913" s="53">
        <v>45199</v>
      </c>
      <c r="U913" s="54">
        <f t="shared" si="57"/>
        <v>0.64</v>
      </c>
      <c r="V913" s="55">
        <f t="shared" si="58"/>
        <v>182</v>
      </c>
      <c r="W913" s="55">
        <f t="shared" si="59"/>
        <v>116</v>
      </c>
    </row>
    <row r="914" spans="1:23" ht="17.25" customHeight="1" x14ac:dyDescent="0.25">
      <c r="A914" s="33" t="s">
        <v>3320</v>
      </c>
      <c r="B914" s="34">
        <v>45076</v>
      </c>
      <c r="C914" s="59">
        <v>45078</v>
      </c>
      <c r="D914" s="56" t="s">
        <v>718</v>
      </c>
      <c r="E914" s="35" t="s">
        <v>3559</v>
      </c>
      <c r="F914" s="35" t="s">
        <v>2422</v>
      </c>
      <c r="G914" s="40">
        <v>43260000</v>
      </c>
      <c r="H914" s="36">
        <v>45290</v>
      </c>
      <c r="I914" s="37" t="s">
        <v>228</v>
      </c>
      <c r="J914" s="38" t="s">
        <v>1604</v>
      </c>
      <c r="K914" s="39">
        <v>0</v>
      </c>
      <c r="L914" s="57"/>
      <c r="M914" s="58"/>
      <c r="N914" s="52">
        <f t="shared" si="56"/>
        <v>43260000</v>
      </c>
      <c r="O914" s="41">
        <v>0.56999999999999995</v>
      </c>
      <c r="P914" s="42"/>
      <c r="Q914" s="43"/>
      <c r="R914" s="44"/>
      <c r="T914" s="53">
        <v>45199</v>
      </c>
      <c r="U914" s="54">
        <f t="shared" si="57"/>
        <v>0.56999999999999995</v>
      </c>
      <c r="V914" s="55">
        <f t="shared" si="58"/>
        <v>212</v>
      </c>
      <c r="W914" s="55">
        <f t="shared" si="59"/>
        <v>121</v>
      </c>
    </row>
    <row r="915" spans="1:23" ht="17.25" customHeight="1" x14ac:dyDescent="0.25">
      <c r="A915" s="33" t="s">
        <v>3321</v>
      </c>
      <c r="B915" s="34">
        <v>45076</v>
      </c>
      <c r="C915" s="59">
        <v>45079</v>
      </c>
      <c r="D915" s="56" t="s">
        <v>718</v>
      </c>
      <c r="E915" s="35" t="s">
        <v>2423</v>
      </c>
      <c r="F915" s="35" t="s">
        <v>2424</v>
      </c>
      <c r="G915" s="40">
        <v>34666667</v>
      </c>
      <c r="H915" s="36">
        <v>45289</v>
      </c>
      <c r="I915" s="37" t="s">
        <v>228</v>
      </c>
      <c r="J915" s="38" t="s">
        <v>1605</v>
      </c>
      <c r="K915" s="39">
        <v>0</v>
      </c>
      <c r="L915" s="57"/>
      <c r="M915" s="58"/>
      <c r="N915" s="52">
        <f t="shared" si="56"/>
        <v>34666667</v>
      </c>
      <c r="O915" s="41">
        <v>0.56999999999999995</v>
      </c>
      <c r="P915" s="42"/>
      <c r="Q915" s="43"/>
      <c r="R915" s="44"/>
      <c r="T915" s="53">
        <v>45199</v>
      </c>
      <c r="U915" s="54">
        <f t="shared" si="57"/>
        <v>0.56999999999999995</v>
      </c>
      <c r="V915" s="55">
        <f t="shared" si="58"/>
        <v>210</v>
      </c>
      <c r="W915" s="55">
        <f t="shared" si="59"/>
        <v>120</v>
      </c>
    </row>
    <row r="916" spans="1:23" ht="17.25" customHeight="1" x14ac:dyDescent="0.25">
      <c r="A916" s="33" t="s">
        <v>3322</v>
      </c>
      <c r="B916" s="34">
        <v>45077</v>
      </c>
      <c r="C916" s="59">
        <v>45082</v>
      </c>
      <c r="D916" s="56" t="s">
        <v>718</v>
      </c>
      <c r="E916" s="35" t="s">
        <v>3560</v>
      </c>
      <c r="F916" s="35" t="s">
        <v>3724</v>
      </c>
      <c r="G916" s="40">
        <v>52272500</v>
      </c>
      <c r="H916" s="36">
        <v>45287</v>
      </c>
      <c r="I916" s="37" t="s">
        <v>228</v>
      </c>
      <c r="J916" s="38" t="s">
        <v>4031</v>
      </c>
      <c r="K916" s="39">
        <v>0</v>
      </c>
      <c r="L916" s="57"/>
      <c r="M916" s="58"/>
      <c r="N916" s="52">
        <f t="shared" si="56"/>
        <v>52272500</v>
      </c>
      <c r="O916" s="41">
        <v>0.56999999999999995</v>
      </c>
      <c r="P916" s="42"/>
      <c r="Q916" s="43"/>
      <c r="R916" s="44"/>
      <c r="T916" s="53">
        <v>45199</v>
      </c>
      <c r="U916" s="54">
        <f t="shared" si="57"/>
        <v>0.56999999999999995</v>
      </c>
      <c r="V916" s="55">
        <f t="shared" si="58"/>
        <v>205</v>
      </c>
      <c r="W916" s="55">
        <f t="shared" si="59"/>
        <v>117</v>
      </c>
    </row>
    <row r="917" spans="1:23" ht="17.25" customHeight="1" x14ac:dyDescent="0.25">
      <c r="A917" s="33" t="s">
        <v>3323</v>
      </c>
      <c r="B917" s="34">
        <v>45077</v>
      </c>
      <c r="C917" s="59">
        <v>45082</v>
      </c>
      <c r="D917" s="56" t="s">
        <v>718</v>
      </c>
      <c r="E917" s="35" t="s">
        <v>3561</v>
      </c>
      <c r="F917" s="35" t="s">
        <v>3725</v>
      </c>
      <c r="G917" s="40">
        <v>42436000</v>
      </c>
      <c r="H917" s="36">
        <v>45290</v>
      </c>
      <c r="I917" s="37" t="s">
        <v>228</v>
      </c>
      <c r="J917" s="38" t="s">
        <v>4032</v>
      </c>
      <c r="K917" s="39">
        <v>0</v>
      </c>
      <c r="L917" s="57"/>
      <c r="M917" s="58"/>
      <c r="N917" s="52">
        <f t="shared" si="56"/>
        <v>42436000</v>
      </c>
      <c r="O917" s="41">
        <v>0.56000000000000005</v>
      </c>
      <c r="P917" s="42"/>
      <c r="Q917" s="43"/>
      <c r="R917" s="44"/>
      <c r="T917" s="53">
        <v>45199</v>
      </c>
      <c r="U917" s="54">
        <f t="shared" si="57"/>
        <v>0.56000000000000005</v>
      </c>
      <c r="V917" s="55">
        <f t="shared" si="58"/>
        <v>208</v>
      </c>
      <c r="W917" s="55">
        <f t="shared" si="59"/>
        <v>117</v>
      </c>
    </row>
    <row r="918" spans="1:23" ht="17.25" customHeight="1" x14ac:dyDescent="0.25">
      <c r="A918" s="33" t="s">
        <v>3324</v>
      </c>
      <c r="B918" s="34">
        <v>45077</v>
      </c>
      <c r="C918" s="59">
        <v>45078</v>
      </c>
      <c r="D918" s="56" t="s">
        <v>719</v>
      </c>
      <c r="E918" s="35" t="s">
        <v>3562</v>
      </c>
      <c r="F918" s="35" t="s">
        <v>2425</v>
      </c>
      <c r="G918" s="40">
        <v>19600000</v>
      </c>
      <c r="H918" s="36">
        <v>45291</v>
      </c>
      <c r="I918" s="37" t="s">
        <v>228</v>
      </c>
      <c r="J918" s="38" t="s">
        <v>1606</v>
      </c>
      <c r="K918" s="39">
        <v>0</v>
      </c>
      <c r="L918" s="57"/>
      <c r="M918" s="58"/>
      <c r="N918" s="52">
        <f t="shared" si="56"/>
        <v>19600000</v>
      </c>
      <c r="O918" s="41">
        <v>0.56999999999999995</v>
      </c>
      <c r="P918" s="42"/>
      <c r="Q918" s="43"/>
      <c r="R918" s="44"/>
      <c r="T918" s="53">
        <v>45199</v>
      </c>
      <c r="U918" s="54">
        <f t="shared" si="57"/>
        <v>0.56999999999999995</v>
      </c>
      <c r="V918" s="55">
        <f t="shared" si="58"/>
        <v>213</v>
      </c>
      <c r="W918" s="55">
        <f t="shared" si="59"/>
        <v>121</v>
      </c>
    </row>
    <row r="919" spans="1:23" ht="17.25" customHeight="1" x14ac:dyDescent="0.25">
      <c r="A919" s="33" t="s">
        <v>3325</v>
      </c>
      <c r="B919" s="34">
        <v>45079</v>
      </c>
      <c r="C919" s="59">
        <v>45084</v>
      </c>
      <c r="D919" s="56" t="s">
        <v>718</v>
      </c>
      <c r="E919" s="35" t="s">
        <v>3563</v>
      </c>
      <c r="F919" s="35" t="s">
        <v>39</v>
      </c>
      <c r="G919" s="40">
        <v>40015500</v>
      </c>
      <c r="H919" s="36">
        <v>45297</v>
      </c>
      <c r="I919" s="37" t="s">
        <v>228</v>
      </c>
      <c r="J919" s="38" t="s">
        <v>4033</v>
      </c>
      <c r="K919" s="39">
        <v>0</v>
      </c>
      <c r="L919" s="57"/>
      <c r="M919" s="58"/>
      <c r="N919" s="52">
        <f t="shared" si="56"/>
        <v>40015500</v>
      </c>
      <c r="O919" s="41">
        <v>0.54</v>
      </c>
      <c r="P919" s="42"/>
      <c r="Q919" s="43"/>
      <c r="R919" s="44"/>
      <c r="T919" s="53">
        <v>45199</v>
      </c>
      <c r="U919" s="54">
        <f t="shared" si="57"/>
        <v>0.54</v>
      </c>
      <c r="V919" s="55">
        <f t="shared" si="58"/>
        <v>213</v>
      </c>
      <c r="W919" s="55">
        <f t="shared" si="59"/>
        <v>115</v>
      </c>
    </row>
    <row r="920" spans="1:23" ht="17.25" customHeight="1" x14ac:dyDescent="0.25">
      <c r="A920" s="33" t="s">
        <v>3326</v>
      </c>
      <c r="B920" s="34">
        <v>45077</v>
      </c>
      <c r="C920" s="59">
        <v>45078</v>
      </c>
      <c r="D920" s="56" t="s">
        <v>718</v>
      </c>
      <c r="E920" s="35" t="s">
        <v>3564</v>
      </c>
      <c r="F920" s="35" t="s">
        <v>3726</v>
      </c>
      <c r="G920" s="40">
        <v>56000000</v>
      </c>
      <c r="H920" s="36">
        <v>45291</v>
      </c>
      <c r="I920" s="37" t="s">
        <v>228</v>
      </c>
      <c r="J920" s="38" t="s">
        <v>4034</v>
      </c>
      <c r="K920" s="39">
        <v>0</v>
      </c>
      <c r="L920" s="57"/>
      <c r="M920" s="58"/>
      <c r="N920" s="52">
        <f t="shared" si="56"/>
        <v>56000000</v>
      </c>
      <c r="O920" s="41">
        <v>0.56999999999999995</v>
      </c>
      <c r="P920" s="42"/>
      <c r="Q920" s="43"/>
      <c r="R920" s="44"/>
      <c r="T920" s="53">
        <v>45199</v>
      </c>
      <c r="U920" s="54">
        <f t="shared" si="57"/>
        <v>0.56999999999999995</v>
      </c>
      <c r="V920" s="55">
        <f t="shared" si="58"/>
        <v>213</v>
      </c>
      <c r="W920" s="55">
        <f t="shared" si="59"/>
        <v>121</v>
      </c>
    </row>
    <row r="921" spans="1:23" ht="17.25" customHeight="1" x14ac:dyDescent="0.25">
      <c r="A921" s="33" t="s">
        <v>3327</v>
      </c>
      <c r="B921" s="34">
        <v>45077</v>
      </c>
      <c r="C921" s="59">
        <v>45078</v>
      </c>
      <c r="D921" s="56" t="s">
        <v>718</v>
      </c>
      <c r="E921" s="35" t="s">
        <v>3565</v>
      </c>
      <c r="F921" s="35" t="s">
        <v>3727</v>
      </c>
      <c r="G921" s="40">
        <v>53900000</v>
      </c>
      <c r="H921" s="36">
        <v>45291</v>
      </c>
      <c r="I921" s="37" t="s">
        <v>228</v>
      </c>
      <c r="J921" s="38" t="s">
        <v>4035</v>
      </c>
      <c r="K921" s="39">
        <v>0</v>
      </c>
      <c r="L921" s="57"/>
      <c r="M921" s="58"/>
      <c r="N921" s="52">
        <f t="shared" si="56"/>
        <v>53900000</v>
      </c>
      <c r="O921" s="41">
        <v>0.56999999999999995</v>
      </c>
      <c r="P921" s="42"/>
      <c r="Q921" s="43"/>
      <c r="R921" s="44"/>
      <c r="T921" s="53">
        <v>45199</v>
      </c>
      <c r="U921" s="54">
        <f t="shared" si="57"/>
        <v>0.56999999999999995</v>
      </c>
      <c r="V921" s="55">
        <f t="shared" si="58"/>
        <v>213</v>
      </c>
      <c r="W921" s="55">
        <f t="shared" si="59"/>
        <v>121</v>
      </c>
    </row>
    <row r="922" spans="1:23" ht="17.25" customHeight="1" x14ac:dyDescent="0.25">
      <c r="A922" s="33" t="s">
        <v>3328</v>
      </c>
      <c r="B922" s="34">
        <v>45077</v>
      </c>
      <c r="C922" s="59">
        <v>45079</v>
      </c>
      <c r="D922" s="56" t="s">
        <v>718</v>
      </c>
      <c r="E922" s="35" t="s">
        <v>3566</v>
      </c>
      <c r="F922" s="35" t="s">
        <v>3728</v>
      </c>
      <c r="G922" s="40">
        <v>49000000</v>
      </c>
      <c r="H922" s="36">
        <v>45292</v>
      </c>
      <c r="I922" s="37" t="s">
        <v>228</v>
      </c>
      <c r="J922" s="38" t="s">
        <v>4036</v>
      </c>
      <c r="K922" s="39">
        <v>0</v>
      </c>
      <c r="L922" s="57"/>
      <c r="M922" s="58"/>
      <c r="N922" s="52">
        <f t="shared" si="56"/>
        <v>49000000</v>
      </c>
      <c r="O922" s="41">
        <v>0.56000000000000005</v>
      </c>
      <c r="P922" s="42"/>
      <c r="Q922" s="43"/>
      <c r="R922" s="44"/>
      <c r="T922" s="53">
        <v>45199</v>
      </c>
      <c r="U922" s="54">
        <f t="shared" si="57"/>
        <v>0.56000000000000005</v>
      </c>
      <c r="V922" s="55">
        <f t="shared" si="58"/>
        <v>213</v>
      </c>
      <c r="W922" s="55">
        <f t="shared" si="59"/>
        <v>120</v>
      </c>
    </row>
    <row r="923" spans="1:23" ht="17.25" customHeight="1" x14ac:dyDescent="0.25">
      <c r="A923" s="33" t="s">
        <v>3329</v>
      </c>
      <c r="B923" s="34">
        <v>45078</v>
      </c>
      <c r="C923" s="59">
        <v>45079</v>
      </c>
      <c r="D923" s="56" t="s">
        <v>718</v>
      </c>
      <c r="E923" s="35" t="s">
        <v>3567</v>
      </c>
      <c r="F923" s="35" t="s">
        <v>3729</v>
      </c>
      <c r="G923" s="40">
        <v>58650000</v>
      </c>
      <c r="H923" s="36">
        <v>45288</v>
      </c>
      <c r="I923" s="37" t="s">
        <v>228</v>
      </c>
      <c r="J923" s="38" t="s">
        <v>4037</v>
      </c>
      <c r="K923" s="39">
        <v>0</v>
      </c>
      <c r="L923" s="57"/>
      <c r="M923" s="58"/>
      <c r="N923" s="52">
        <f t="shared" si="56"/>
        <v>58650000</v>
      </c>
      <c r="O923" s="41">
        <v>0.56999999999999995</v>
      </c>
      <c r="P923" s="42"/>
      <c r="Q923" s="43"/>
      <c r="R923" s="44"/>
      <c r="T923" s="53">
        <v>45199</v>
      </c>
      <c r="U923" s="54">
        <f t="shared" si="57"/>
        <v>0.56999999999999995</v>
      </c>
      <c r="V923" s="55">
        <f t="shared" si="58"/>
        <v>209</v>
      </c>
      <c r="W923" s="55">
        <f t="shared" si="59"/>
        <v>120</v>
      </c>
    </row>
    <row r="924" spans="1:23" ht="17.25" customHeight="1" x14ac:dyDescent="0.25">
      <c r="A924" s="33" t="s">
        <v>3330</v>
      </c>
      <c r="B924" s="34">
        <v>45078</v>
      </c>
      <c r="C924" s="59">
        <v>45079</v>
      </c>
      <c r="D924" s="56" t="s">
        <v>718</v>
      </c>
      <c r="E924" s="35" t="s">
        <v>3568</v>
      </c>
      <c r="F924" s="35" t="s">
        <v>3730</v>
      </c>
      <c r="G924" s="40">
        <v>57063000</v>
      </c>
      <c r="H924" s="36">
        <v>45288</v>
      </c>
      <c r="I924" s="37" t="s">
        <v>228</v>
      </c>
      <c r="J924" s="38" t="s">
        <v>4038</v>
      </c>
      <c r="K924" s="39">
        <v>0</v>
      </c>
      <c r="L924" s="57"/>
      <c r="M924" s="58"/>
      <c r="N924" s="52">
        <f t="shared" si="56"/>
        <v>57063000</v>
      </c>
      <c r="O924" s="41">
        <v>0.56999999999999995</v>
      </c>
      <c r="P924" s="42"/>
      <c r="Q924" s="43"/>
      <c r="R924" s="44"/>
      <c r="T924" s="53">
        <v>45199</v>
      </c>
      <c r="U924" s="54">
        <f t="shared" si="57"/>
        <v>0.56999999999999995</v>
      </c>
      <c r="V924" s="55">
        <f t="shared" si="58"/>
        <v>209</v>
      </c>
      <c r="W924" s="55">
        <f t="shared" si="59"/>
        <v>120</v>
      </c>
    </row>
    <row r="925" spans="1:23" ht="17.25" customHeight="1" x14ac:dyDescent="0.25">
      <c r="A925" s="33" t="s">
        <v>3331</v>
      </c>
      <c r="B925" s="34">
        <v>45079</v>
      </c>
      <c r="C925" s="59">
        <v>45085</v>
      </c>
      <c r="D925" s="56" t="s">
        <v>718</v>
      </c>
      <c r="E925" s="35" t="s">
        <v>3569</v>
      </c>
      <c r="F925" s="35" t="s">
        <v>3731</v>
      </c>
      <c r="G925" s="40">
        <v>18000000</v>
      </c>
      <c r="H925" s="36">
        <v>45221</v>
      </c>
      <c r="I925" s="37" t="s">
        <v>228</v>
      </c>
      <c r="J925" s="38" t="s">
        <v>4039</v>
      </c>
      <c r="K925" s="39">
        <v>1</v>
      </c>
      <c r="L925" s="57">
        <v>9000000</v>
      </c>
      <c r="M925" s="58"/>
      <c r="N925" s="52">
        <f t="shared" si="56"/>
        <v>27000000</v>
      </c>
      <c r="O925" s="41">
        <v>0.84</v>
      </c>
      <c r="P925" s="42"/>
      <c r="Q925" s="43"/>
      <c r="R925" s="44"/>
      <c r="T925" s="53">
        <v>45199</v>
      </c>
      <c r="U925" s="54">
        <f t="shared" si="57"/>
        <v>0.84</v>
      </c>
      <c r="V925" s="55">
        <f t="shared" si="58"/>
        <v>136</v>
      </c>
      <c r="W925" s="55">
        <f t="shared" si="59"/>
        <v>114</v>
      </c>
    </row>
    <row r="926" spans="1:23" ht="17.25" customHeight="1" x14ac:dyDescent="0.25">
      <c r="A926" s="33" t="s">
        <v>3332</v>
      </c>
      <c r="B926" s="34">
        <v>45079</v>
      </c>
      <c r="C926" s="59">
        <v>45084</v>
      </c>
      <c r="D926" s="56" t="s">
        <v>718</v>
      </c>
      <c r="E926" s="35" t="s">
        <v>3570</v>
      </c>
      <c r="F926" s="35" t="s">
        <v>3732</v>
      </c>
      <c r="G926" s="40">
        <v>43766667</v>
      </c>
      <c r="H926" s="36">
        <v>45288</v>
      </c>
      <c r="I926" s="37" t="s">
        <v>228</v>
      </c>
      <c r="J926" s="38" t="s">
        <v>4040</v>
      </c>
      <c r="K926" s="39">
        <v>0</v>
      </c>
      <c r="L926" s="57"/>
      <c r="M926" s="58"/>
      <c r="N926" s="52">
        <f t="shared" si="56"/>
        <v>43766667</v>
      </c>
      <c r="O926" s="41">
        <v>0.56000000000000005</v>
      </c>
      <c r="P926" s="42"/>
      <c r="Q926" s="43"/>
      <c r="R926" s="44"/>
      <c r="T926" s="53">
        <v>45199</v>
      </c>
      <c r="U926" s="54">
        <f t="shared" si="57"/>
        <v>0.56000000000000005</v>
      </c>
      <c r="V926" s="55">
        <f t="shared" si="58"/>
        <v>204</v>
      </c>
      <c r="W926" s="55">
        <f t="shared" si="59"/>
        <v>115</v>
      </c>
    </row>
    <row r="927" spans="1:23" ht="17.25" customHeight="1" x14ac:dyDescent="0.25">
      <c r="A927" s="33" t="s">
        <v>3333</v>
      </c>
      <c r="B927" s="34">
        <v>45082</v>
      </c>
      <c r="C927" s="59">
        <v>45084</v>
      </c>
      <c r="D927" s="56" t="s">
        <v>718</v>
      </c>
      <c r="E927" s="35" t="s">
        <v>3571</v>
      </c>
      <c r="F927" s="35" t="s">
        <v>3733</v>
      </c>
      <c r="G927" s="40">
        <v>51757500</v>
      </c>
      <c r="H927" s="36">
        <v>45287</v>
      </c>
      <c r="I927" s="37" t="s">
        <v>228</v>
      </c>
      <c r="J927" s="38" t="s">
        <v>4041</v>
      </c>
      <c r="K927" s="39">
        <v>0</v>
      </c>
      <c r="L927" s="57"/>
      <c r="M927" s="58"/>
      <c r="N927" s="52">
        <f t="shared" si="56"/>
        <v>51757500</v>
      </c>
      <c r="O927" s="41">
        <v>0.56999999999999995</v>
      </c>
      <c r="P927" s="42"/>
      <c r="Q927" s="43"/>
      <c r="R927" s="44"/>
      <c r="T927" s="53">
        <v>45199</v>
      </c>
      <c r="U927" s="54">
        <f t="shared" si="57"/>
        <v>0.56999999999999995</v>
      </c>
      <c r="V927" s="55">
        <f t="shared" si="58"/>
        <v>203</v>
      </c>
      <c r="W927" s="55">
        <f t="shared" si="59"/>
        <v>115</v>
      </c>
    </row>
    <row r="928" spans="1:23" ht="17.25" customHeight="1" x14ac:dyDescent="0.25">
      <c r="A928" s="33" t="s">
        <v>3334</v>
      </c>
      <c r="B928" s="34">
        <v>45082</v>
      </c>
      <c r="C928" s="59">
        <v>45086</v>
      </c>
      <c r="D928" s="56" t="s">
        <v>718</v>
      </c>
      <c r="E928" s="35" t="s">
        <v>3572</v>
      </c>
      <c r="F928" s="35" t="s">
        <v>3734</v>
      </c>
      <c r="G928" s="40">
        <v>52015000</v>
      </c>
      <c r="H928" s="36">
        <v>45290</v>
      </c>
      <c r="I928" s="37" t="s">
        <v>228</v>
      </c>
      <c r="J928" s="38" t="s">
        <v>4042</v>
      </c>
      <c r="K928" s="39">
        <v>0</v>
      </c>
      <c r="L928" s="57"/>
      <c r="M928" s="58"/>
      <c r="N928" s="52">
        <f t="shared" si="56"/>
        <v>52015000</v>
      </c>
      <c r="O928" s="41">
        <v>0.55000000000000004</v>
      </c>
      <c r="P928" s="42"/>
      <c r="Q928" s="43"/>
      <c r="R928" s="44"/>
      <c r="T928" s="53">
        <v>45199</v>
      </c>
      <c r="U928" s="54">
        <f t="shared" si="57"/>
        <v>0.55000000000000004</v>
      </c>
      <c r="V928" s="55">
        <f t="shared" si="58"/>
        <v>204</v>
      </c>
      <c r="W928" s="55">
        <f t="shared" si="59"/>
        <v>113</v>
      </c>
    </row>
    <row r="929" spans="1:23" ht="17.25" customHeight="1" x14ac:dyDescent="0.25">
      <c r="A929" s="33" t="s">
        <v>3335</v>
      </c>
      <c r="B929" s="34">
        <v>45082</v>
      </c>
      <c r="C929" s="59">
        <v>45085</v>
      </c>
      <c r="D929" s="56" t="s">
        <v>718</v>
      </c>
      <c r="E929" s="35" t="s">
        <v>3573</v>
      </c>
      <c r="F929" s="35" t="s">
        <v>39</v>
      </c>
      <c r="G929" s="40">
        <v>39062750</v>
      </c>
      <c r="H929" s="36">
        <v>45293</v>
      </c>
      <c r="I929" s="37" t="s">
        <v>228</v>
      </c>
      <c r="J929" s="38" t="s">
        <v>4043</v>
      </c>
      <c r="K929" s="39">
        <v>0</v>
      </c>
      <c r="L929" s="57"/>
      <c r="M929" s="58"/>
      <c r="N929" s="52">
        <f t="shared" si="56"/>
        <v>39062750</v>
      </c>
      <c r="O929" s="41">
        <v>0.55000000000000004</v>
      </c>
      <c r="P929" s="42"/>
      <c r="Q929" s="43"/>
      <c r="R929" s="44"/>
      <c r="T929" s="53">
        <v>45199</v>
      </c>
      <c r="U929" s="54">
        <f t="shared" si="57"/>
        <v>0.55000000000000004</v>
      </c>
      <c r="V929" s="55">
        <f t="shared" si="58"/>
        <v>208</v>
      </c>
      <c r="W929" s="55">
        <f t="shared" si="59"/>
        <v>114</v>
      </c>
    </row>
    <row r="930" spans="1:23" ht="17.25" customHeight="1" x14ac:dyDescent="0.25">
      <c r="A930" s="33" t="s">
        <v>3336</v>
      </c>
      <c r="B930" s="34">
        <v>45083</v>
      </c>
      <c r="C930" s="59">
        <v>45086</v>
      </c>
      <c r="D930" s="56" t="s">
        <v>3929</v>
      </c>
      <c r="E930" s="35" t="s">
        <v>3574</v>
      </c>
      <c r="F930" s="35" t="s">
        <v>3735</v>
      </c>
      <c r="G930" s="40">
        <v>20027760</v>
      </c>
      <c r="H930" s="36">
        <v>45416</v>
      </c>
      <c r="I930" s="37" t="s">
        <v>229</v>
      </c>
      <c r="J930" s="38" t="s">
        <v>4044</v>
      </c>
      <c r="K930" s="39">
        <v>0</v>
      </c>
      <c r="L930" s="57"/>
      <c r="M930" s="58"/>
      <c r="N930" s="52">
        <f t="shared" si="56"/>
        <v>20027760</v>
      </c>
      <c r="O930" s="41">
        <v>0.34</v>
      </c>
      <c r="P930" s="42"/>
      <c r="Q930" s="43"/>
      <c r="R930" s="44"/>
      <c r="T930" s="53">
        <v>45199</v>
      </c>
      <c r="U930" s="54">
        <f t="shared" si="57"/>
        <v>0.34</v>
      </c>
      <c r="V930" s="55">
        <f t="shared" si="58"/>
        <v>330</v>
      </c>
      <c r="W930" s="55">
        <f t="shared" si="59"/>
        <v>113</v>
      </c>
    </row>
    <row r="931" spans="1:23" ht="17.25" customHeight="1" x14ac:dyDescent="0.25">
      <c r="A931" s="33" t="s">
        <v>3336</v>
      </c>
      <c r="B931" s="34">
        <v>45083</v>
      </c>
      <c r="C931" s="59">
        <v>45086</v>
      </c>
      <c r="D931" s="56" t="s">
        <v>3929</v>
      </c>
      <c r="E931" s="35" t="s">
        <v>3574</v>
      </c>
      <c r="F931" s="35" t="s">
        <v>3735</v>
      </c>
      <c r="G931" s="40">
        <v>449423429</v>
      </c>
      <c r="H931" s="36">
        <v>45416</v>
      </c>
      <c r="I931" s="37" t="s">
        <v>229</v>
      </c>
      <c r="J931" s="38" t="s">
        <v>4044</v>
      </c>
      <c r="K931" s="39">
        <v>0</v>
      </c>
      <c r="L931" s="57"/>
      <c r="M931" s="58"/>
      <c r="N931" s="52">
        <f t="shared" si="56"/>
        <v>449423429</v>
      </c>
      <c r="O931" s="41">
        <v>0.34</v>
      </c>
      <c r="P931" s="42"/>
      <c r="Q931" s="43"/>
      <c r="R931" s="44"/>
      <c r="T931" s="53">
        <v>45199</v>
      </c>
      <c r="U931" s="54">
        <f t="shared" si="57"/>
        <v>0.34</v>
      </c>
      <c r="V931" s="55">
        <f t="shared" si="58"/>
        <v>330</v>
      </c>
      <c r="W931" s="55">
        <f t="shared" si="59"/>
        <v>113</v>
      </c>
    </row>
    <row r="932" spans="1:23" ht="17.25" customHeight="1" x14ac:dyDescent="0.25">
      <c r="A932" s="33" t="s">
        <v>3337</v>
      </c>
      <c r="B932" s="34">
        <v>45082</v>
      </c>
      <c r="C932" s="59">
        <v>45085</v>
      </c>
      <c r="D932" s="56" t="s">
        <v>718</v>
      </c>
      <c r="E932" s="35" t="s">
        <v>3575</v>
      </c>
      <c r="F932" s="35" t="s">
        <v>3736</v>
      </c>
      <c r="G932" s="40">
        <v>44633333</v>
      </c>
      <c r="H932" s="36">
        <v>45287</v>
      </c>
      <c r="I932" s="37" t="s">
        <v>228</v>
      </c>
      <c r="J932" s="38" t="s">
        <v>4045</v>
      </c>
      <c r="K932" s="39">
        <v>0</v>
      </c>
      <c r="L932" s="57"/>
      <c r="M932" s="58"/>
      <c r="N932" s="52">
        <f t="shared" si="56"/>
        <v>44633333</v>
      </c>
      <c r="O932" s="41">
        <v>0.56000000000000005</v>
      </c>
      <c r="P932" s="42"/>
      <c r="Q932" s="43"/>
      <c r="R932" s="44"/>
      <c r="T932" s="53">
        <v>45199</v>
      </c>
      <c r="U932" s="54">
        <f t="shared" si="57"/>
        <v>0.56000000000000005</v>
      </c>
      <c r="V932" s="55">
        <f t="shared" si="58"/>
        <v>202</v>
      </c>
      <c r="W932" s="55">
        <f t="shared" si="59"/>
        <v>114</v>
      </c>
    </row>
    <row r="933" spans="1:23" ht="17.25" customHeight="1" x14ac:dyDescent="0.25">
      <c r="A933" s="33" t="s">
        <v>3338</v>
      </c>
      <c r="B933" s="34">
        <v>45082</v>
      </c>
      <c r="C933" s="59">
        <v>45084</v>
      </c>
      <c r="D933" s="56" t="s">
        <v>718</v>
      </c>
      <c r="E933" s="35" t="s">
        <v>3576</v>
      </c>
      <c r="F933" s="35" t="s">
        <v>3737</v>
      </c>
      <c r="G933" s="40">
        <v>43260000</v>
      </c>
      <c r="H933" s="36">
        <v>45297</v>
      </c>
      <c r="I933" s="37" t="s">
        <v>228</v>
      </c>
      <c r="J933" s="38" t="s">
        <v>4046</v>
      </c>
      <c r="K933" s="39">
        <v>0</v>
      </c>
      <c r="L933" s="57"/>
      <c r="M933" s="58"/>
      <c r="N933" s="52">
        <f t="shared" si="56"/>
        <v>43260000</v>
      </c>
      <c r="O933" s="41">
        <v>0.54</v>
      </c>
      <c r="P933" s="42"/>
      <c r="Q933" s="43"/>
      <c r="R933" s="44"/>
      <c r="T933" s="53">
        <v>45199</v>
      </c>
      <c r="U933" s="54">
        <f t="shared" si="57"/>
        <v>0.54</v>
      </c>
      <c r="V933" s="55">
        <f t="shared" si="58"/>
        <v>213</v>
      </c>
      <c r="W933" s="55">
        <f t="shared" si="59"/>
        <v>115</v>
      </c>
    </row>
    <row r="934" spans="1:23" ht="17.25" customHeight="1" x14ac:dyDescent="0.25">
      <c r="A934" s="33" t="s">
        <v>3339</v>
      </c>
      <c r="B934" s="34">
        <v>45082</v>
      </c>
      <c r="C934" s="59">
        <v>45084</v>
      </c>
      <c r="D934" s="56" t="s">
        <v>718</v>
      </c>
      <c r="E934" s="35" t="s">
        <v>3577</v>
      </c>
      <c r="F934" s="35" t="s">
        <v>3738</v>
      </c>
      <c r="G934" s="40">
        <v>52530000</v>
      </c>
      <c r="H934" s="36">
        <v>45290</v>
      </c>
      <c r="I934" s="37" t="s">
        <v>228</v>
      </c>
      <c r="J934" s="38" t="s">
        <v>4047</v>
      </c>
      <c r="K934" s="39">
        <v>0</v>
      </c>
      <c r="L934" s="57"/>
      <c r="M934" s="58"/>
      <c r="N934" s="52">
        <f t="shared" si="56"/>
        <v>52530000</v>
      </c>
      <c r="O934" s="41">
        <v>0.56000000000000005</v>
      </c>
      <c r="P934" s="42"/>
      <c r="Q934" s="43"/>
      <c r="R934" s="44"/>
      <c r="T934" s="53">
        <v>45199</v>
      </c>
      <c r="U934" s="54">
        <f t="shared" si="57"/>
        <v>0.56000000000000005</v>
      </c>
      <c r="V934" s="55">
        <f t="shared" si="58"/>
        <v>206</v>
      </c>
      <c r="W934" s="55">
        <f t="shared" si="59"/>
        <v>115</v>
      </c>
    </row>
    <row r="935" spans="1:23" ht="17.25" customHeight="1" x14ac:dyDescent="0.25">
      <c r="A935" s="33" t="s">
        <v>3340</v>
      </c>
      <c r="B935" s="34">
        <v>45083</v>
      </c>
      <c r="C935" s="59">
        <v>45086</v>
      </c>
      <c r="D935" s="56" t="s">
        <v>718</v>
      </c>
      <c r="E935" s="35" t="s">
        <v>3578</v>
      </c>
      <c r="F935" s="35" t="s">
        <v>3739</v>
      </c>
      <c r="G935" s="40">
        <v>35863333</v>
      </c>
      <c r="H935" s="36">
        <v>45292</v>
      </c>
      <c r="I935" s="37" t="s">
        <v>228</v>
      </c>
      <c r="J935" s="38" t="s">
        <v>4048</v>
      </c>
      <c r="K935" s="39">
        <v>0</v>
      </c>
      <c r="L935" s="57"/>
      <c r="M935" s="58"/>
      <c r="N935" s="52">
        <f t="shared" si="56"/>
        <v>35863333</v>
      </c>
      <c r="O935" s="41">
        <v>0.55000000000000004</v>
      </c>
      <c r="P935" s="42"/>
      <c r="Q935" s="43"/>
      <c r="R935" s="44"/>
      <c r="T935" s="53">
        <v>45199</v>
      </c>
      <c r="U935" s="54">
        <f t="shared" si="57"/>
        <v>0.55000000000000004</v>
      </c>
      <c r="V935" s="55">
        <f t="shared" si="58"/>
        <v>206</v>
      </c>
      <c r="W935" s="55">
        <f t="shared" si="59"/>
        <v>113</v>
      </c>
    </row>
    <row r="936" spans="1:23" ht="17.25" customHeight="1" x14ac:dyDescent="0.25">
      <c r="A936" s="33" t="s">
        <v>3341</v>
      </c>
      <c r="B936" s="34">
        <v>45082</v>
      </c>
      <c r="C936" s="59">
        <v>45084</v>
      </c>
      <c r="D936" s="56" t="s">
        <v>718</v>
      </c>
      <c r="E936" s="35" t="s">
        <v>3579</v>
      </c>
      <c r="F936" s="35" t="s">
        <v>3740</v>
      </c>
      <c r="G936" s="40">
        <v>36720000</v>
      </c>
      <c r="H936" s="36">
        <v>45266</v>
      </c>
      <c r="I936" s="37" t="s">
        <v>228</v>
      </c>
      <c r="J936" s="38" t="s">
        <v>4049</v>
      </c>
      <c r="K936" s="39">
        <v>0</v>
      </c>
      <c r="L936" s="57"/>
      <c r="M936" s="58"/>
      <c r="N936" s="52">
        <f t="shared" si="56"/>
        <v>36720000</v>
      </c>
      <c r="O936" s="41">
        <v>0.63</v>
      </c>
      <c r="P936" s="42"/>
      <c r="Q936" s="43"/>
      <c r="R936" s="44"/>
      <c r="T936" s="53">
        <v>45199</v>
      </c>
      <c r="U936" s="54">
        <f t="shared" si="57"/>
        <v>0.63</v>
      </c>
      <c r="V936" s="55">
        <f t="shared" si="58"/>
        <v>182</v>
      </c>
      <c r="W936" s="55">
        <f t="shared" si="59"/>
        <v>115</v>
      </c>
    </row>
    <row r="937" spans="1:23" ht="17.25" customHeight="1" x14ac:dyDescent="0.25">
      <c r="A937" s="33" t="s">
        <v>3342</v>
      </c>
      <c r="B937" s="34">
        <v>45082</v>
      </c>
      <c r="C937" s="59">
        <v>45085</v>
      </c>
      <c r="D937" s="56" t="s">
        <v>718</v>
      </c>
      <c r="E937" s="35" t="s">
        <v>3580</v>
      </c>
      <c r="F937" s="35" t="s">
        <v>3741</v>
      </c>
      <c r="G937" s="40">
        <v>35020000</v>
      </c>
      <c r="H937" s="36">
        <v>45287</v>
      </c>
      <c r="I937" s="37" t="s">
        <v>228</v>
      </c>
      <c r="J937" s="38" t="s">
        <v>4050</v>
      </c>
      <c r="K937" s="39">
        <v>0</v>
      </c>
      <c r="L937" s="57"/>
      <c r="M937" s="58"/>
      <c r="N937" s="52">
        <f t="shared" si="56"/>
        <v>35020000</v>
      </c>
      <c r="O937" s="41">
        <v>0.56000000000000005</v>
      </c>
      <c r="P937" s="42"/>
      <c r="Q937" s="43"/>
      <c r="R937" s="44"/>
      <c r="T937" s="53">
        <v>45199</v>
      </c>
      <c r="U937" s="54">
        <f t="shared" si="57"/>
        <v>0.56000000000000005</v>
      </c>
      <c r="V937" s="55">
        <f t="shared" si="58"/>
        <v>202</v>
      </c>
      <c r="W937" s="55">
        <f t="shared" si="59"/>
        <v>114</v>
      </c>
    </row>
    <row r="938" spans="1:23" ht="17.25" customHeight="1" x14ac:dyDescent="0.25">
      <c r="A938" s="33" t="s">
        <v>3343</v>
      </c>
      <c r="B938" s="34">
        <v>45082</v>
      </c>
      <c r="C938" s="59">
        <v>45084</v>
      </c>
      <c r="D938" s="56" t="s">
        <v>718</v>
      </c>
      <c r="E938" s="35" t="s">
        <v>3581</v>
      </c>
      <c r="F938" s="35" t="s">
        <v>3742</v>
      </c>
      <c r="G938" s="40">
        <v>31518000</v>
      </c>
      <c r="H938" s="36">
        <v>45266</v>
      </c>
      <c r="I938" s="37" t="s">
        <v>228</v>
      </c>
      <c r="J938" s="38" t="s">
        <v>4051</v>
      </c>
      <c r="K938" s="39">
        <v>0</v>
      </c>
      <c r="L938" s="57"/>
      <c r="M938" s="58"/>
      <c r="N938" s="52">
        <f t="shared" si="56"/>
        <v>31518000</v>
      </c>
      <c r="O938" s="41">
        <v>0.63</v>
      </c>
      <c r="P938" s="42"/>
      <c r="Q938" s="43"/>
      <c r="R938" s="44"/>
      <c r="T938" s="53">
        <v>45199</v>
      </c>
      <c r="U938" s="54">
        <f t="shared" si="57"/>
        <v>0.63</v>
      </c>
      <c r="V938" s="55">
        <f t="shared" si="58"/>
        <v>182</v>
      </c>
      <c r="W938" s="55">
        <f t="shared" si="59"/>
        <v>115</v>
      </c>
    </row>
    <row r="939" spans="1:23" ht="17.25" customHeight="1" x14ac:dyDescent="0.25">
      <c r="A939" s="33" t="s">
        <v>3344</v>
      </c>
      <c r="B939" s="34">
        <v>45086</v>
      </c>
      <c r="C939" s="59">
        <v>45097</v>
      </c>
      <c r="D939" s="56" t="s">
        <v>720</v>
      </c>
      <c r="E939" s="35" t="s">
        <v>3582</v>
      </c>
      <c r="F939" s="35" t="s">
        <v>3743</v>
      </c>
      <c r="G939" s="40">
        <v>48362171</v>
      </c>
      <c r="H939" s="36">
        <v>45462</v>
      </c>
      <c r="I939" s="37" t="s">
        <v>229</v>
      </c>
      <c r="J939" s="38" t="s">
        <v>4052</v>
      </c>
      <c r="K939" s="39">
        <v>0</v>
      </c>
      <c r="L939" s="57"/>
      <c r="M939" s="58"/>
      <c r="N939" s="52">
        <f t="shared" si="56"/>
        <v>48362171</v>
      </c>
      <c r="O939" s="41">
        <v>0.28000000000000003</v>
      </c>
      <c r="P939" s="42"/>
      <c r="Q939" s="43"/>
      <c r="R939" s="44"/>
      <c r="T939" s="53">
        <v>45199</v>
      </c>
      <c r="U939" s="54">
        <f t="shared" si="57"/>
        <v>0.28000000000000003</v>
      </c>
      <c r="V939" s="55">
        <f t="shared" si="58"/>
        <v>365</v>
      </c>
      <c r="W939" s="55">
        <f t="shared" si="59"/>
        <v>102</v>
      </c>
    </row>
    <row r="940" spans="1:23" ht="17.25" customHeight="1" x14ac:dyDescent="0.25">
      <c r="A940" s="33" t="s">
        <v>3345</v>
      </c>
      <c r="B940" s="34">
        <v>45082</v>
      </c>
      <c r="C940" s="59">
        <v>45085</v>
      </c>
      <c r="D940" s="56" t="s">
        <v>719</v>
      </c>
      <c r="E940" s="35" t="s">
        <v>3583</v>
      </c>
      <c r="F940" s="35" t="s">
        <v>3744</v>
      </c>
      <c r="G940" s="40">
        <v>25160000</v>
      </c>
      <c r="H940" s="36">
        <v>45292</v>
      </c>
      <c r="I940" s="37" t="s">
        <v>228</v>
      </c>
      <c r="J940" s="38" t="s">
        <v>4053</v>
      </c>
      <c r="K940" s="39">
        <v>0</v>
      </c>
      <c r="L940" s="57"/>
      <c r="M940" s="58"/>
      <c r="N940" s="52">
        <f t="shared" si="56"/>
        <v>25160000</v>
      </c>
      <c r="O940" s="41">
        <v>0.55000000000000004</v>
      </c>
      <c r="P940" s="42"/>
      <c r="Q940" s="43"/>
      <c r="R940" s="44"/>
      <c r="T940" s="53">
        <v>45199</v>
      </c>
      <c r="U940" s="54">
        <f t="shared" si="57"/>
        <v>0.55000000000000004</v>
      </c>
      <c r="V940" s="55">
        <f t="shared" si="58"/>
        <v>207</v>
      </c>
      <c r="W940" s="55">
        <f t="shared" si="59"/>
        <v>114</v>
      </c>
    </row>
    <row r="941" spans="1:23" ht="17.25" customHeight="1" x14ac:dyDescent="0.25">
      <c r="A941" s="33" t="s">
        <v>3346</v>
      </c>
      <c r="B941" s="34">
        <v>45082</v>
      </c>
      <c r="C941" s="59">
        <v>45085</v>
      </c>
      <c r="D941" s="56" t="s">
        <v>718</v>
      </c>
      <c r="E941" s="35" t="s">
        <v>3584</v>
      </c>
      <c r="F941" s="35" t="s">
        <v>3745</v>
      </c>
      <c r="G941" s="40">
        <v>42436000</v>
      </c>
      <c r="H941" s="36">
        <v>45294</v>
      </c>
      <c r="I941" s="37" t="s">
        <v>228</v>
      </c>
      <c r="J941" s="38" t="s">
        <v>4054</v>
      </c>
      <c r="K941" s="39">
        <v>0</v>
      </c>
      <c r="L941" s="57"/>
      <c r="M941" s="58"/>
      <c r="N941" s="52">
        <f t="shared" si="56"/>
        <v>42436000</v>
      </c>
      <c r="O941" s="41">
        <v>0.55000000000000004</v>
      </c>
      <c r="P941" s="42"/>
      <c r="Q941" s="43"/>
      <c r="R941" s="44"/>
      <c r="T941" s="53">
        <v>45199</v>
      </c>
      <c r="U941" s="54">
        <f t="shared" si="57"/>
        <v>0.55000000000000004</v>
      </c>
      <c r="V941" s="55">
        <f t="shared" si="58"/>
        <v>209</v>
      </c>
      <c r="W941" s="55">
        <f t="shared" si="59"/>
        <v>114</v>
      </c>
    </row>
    <row r="942" spans="1:23" ht="17.25" customHeight="1" x14ac:dyDescent="0.25">
      <c r="A942" s="33" t="s">
        <v>3347</v>
      </c>
      <c r="B942" s="34">
        <v>45086</v>
      </c>
      <c r="C942" s="59">
        <v>45097</v>
      </c>
      <c r="D942" s="56" t="s">
        <v>720</v>
      </c>
      <c r="E942" s="35" t="s">
        <v>3585</v>
      </c>
      <c r="F942" s="35" t="s">
        <v>3746</v>
      </c>
      <c r="G942" s="40">
        <v>174944280</v>
      </c>
      <c r="H942" s="36">
        <v>45310</v>
      </c>
      <c r="I942" s="37" t="s">
        <v>228</v>
      </c>
      <c r="J942" s="38" t="s">
        <v>4055</v>
      </c>
      <c r="K942" s="39">
        <v>1</v>
      </c>
      <c r="L942" s="57">
        <v>51900000</v>
      </c>
      <c r="M942" s="58"/>
      <c r="N942" s="52">
        <f t="shared" si="56"/>
        <v>226844280</v>
      </c>
      <c r="O942" s="41">
        <v>0.48</v>
      </c>
      <c r="P942" s="42"/>
      <c r="Q942" s="43"/>
      <c r="R942" s="44"/>
      <c r="T942" s="53">
        <v>45199</v>
      </c>
      <c r="U942" s="54">
        <f t="shared" si="57"/>
        <v>0.48</v>
      </c>
      <c r="V942" s="55">
        <f>+H942-C942</f>
        <v>213</v>
      </c>
      <c r="W942" s="55">
        <f t="shared" si="59"/>
        <v>102</v>
      </c>
    </row>
    <row r="943" spans="1:23" ht="17.25" customHeight="1" x14ac:dyDescent="0.25">
      <c r="A943" s="33" t="s">
        <v>3348</v>
      </c>
      <c r="B943" s="34">
        <v>45097</v>
      </c>
      <c r="C943" s="59">
        <v>45113</v>
      </c>
      <c r="D943" s="56" t="s">
        <v>3930</v>
      </c>
      <c r="E943" s="35" t="s">
        <v>3586</v>
      </c>
      <c r="F943" s="35" t="s">
        <v>3747</v>
      </c>
      <c r="G943" s="40">
        <v>5783760000</v>
      </c>
      <c r="H943" s="36">
        <v>45327</v>
      </c>
      <c r="I943" s="37" t="s">
        <v>228</v>
      </c>
      <c r="J943" s="38" t="s">
        <v>4056</v>
      </c>
      <c r="K943" s="39">
        <v>0</v>
      </c>
      <c r="L943" s="57"/>
      <c r="M943" s="58"/>
      <c r="N943" s="52">
        <f t="shared" si="56"/>
        <v>5783760000</v>
      </c>
      <c r="O943" s="41">
        <v>0.4</v>
      </c>
      <c r="P943" s="42"/>
      <c r="Q943" s="43"/>
      <c r="R943" s="44"/>
      <c r="T943" s="53">
        <v>45199</v>
      </c>
      <c r="U943" s="54">
        <f t="shared" si="57"/>
        <v>0.4</v>
      </c>
      <c r="V943" s="55">
        <f t="shared" si="58"/>
        <v>214</v>
      </c>
      <c r="W943" s="55">
        <f t="shared" si="59"/>
        <v>86</v>
      </c>
    </row>
    <row r="944" spans="1:23" ht="17.25" customHeight="1" x14ac:dyDescent="0.25">
      <c r="A944" s="33" t="s">
        <v>3349</v>
      </c>
      <c r="B944" s="34">
        <v>45097</v>
      </c>
      <c r="C944" s="59">
        <v>45113</v>
      </c>
      <c r="D944" s="56" t="s">
        <v>3930</v>
      </c>
      <c r="E944" s="35" t="s">
        <v>3587</v>
      </c>
      <c r="F944" s="35" t="s">
        <v>3748</v>
      </c>
      <c r="G944" s="40">
        <v>5783760000</v>
      </c>
      <c r="H944" s="36">
        <v>45327</v>
      </c>
      <c r="I944" s="37" t="s">
        <v>228</v>
      </c>
      <c r="J944" s="38" t="s">
        <v>4056</v>
      </c>
      <c r="K944" s="39">
        <v>0</v>
      </c>
      <c r="L944" s="57"/>
      <c r="M944" s="58"/>
      <c r="N944" s="52">
        <f t="shared" si="56"/>
        <v>5783760000</v>
      </c>
      <c r="O944" s="41">
        <v>0.4</v>
      </c>
      <c r="P944" s="42"/>
      <c r="Q944" s="43"/>
      <c r="R944" s="44"/>
      <c r="T944" s="53">
        <v>45199</v>
      </c>
      <c r="U944" s="54">
        <f t="shared" si="57"/>
        <v>0.4</v>
      </c>
      <c r="V944" s="55">
        <f t="shared" si="58"/>
        <v>214</v>
      </c>
      <c r="W944" s="55">
        <f t="shared" si="59"/>
        <v>86</v>
      </c>
    </row>
    <row r="945" spans="1:23" ht="17.25" customHeight="1" x14ac:dyDescent="0.25">
      <c r="A945" s="33" t="s">
        <v>3350</v>
      </c>
      <c r="B945" s="34">
        <v>45097</v>
      </c>
      <c r="C945" s="59">
        <v>45113</v>
      </c>
      <c r="D945" s="56" t="s">
        <v>3930</v>
      </c>
      <c r="E945" s="35" t="s">
        <v>3588</v>
      </c>
      <c r="F945" s="35" t="s">
        <v>3749</v>
      </c>
      <c r="G945" s="40">
        <v>5783760000</v>
      </c>
      <c r="H945" s="36">
        <v>45327</v>
      </c>
      <c r="I945" s="37" t="s">
        <v>228</v>
      </c>
      <c r="J945" s="38" t="s">
        <v>4056</v>
      </c>
      <c r="K945" s="39">
        <v>0</v>
      </c>
      <c r="L945" s="57"/>
      <c r="M945" s="58"/>
      <c r="N945" s="52">
        <f t="shared" si="56"/>
        <v>5783760000</v>
      </c>
      <c r="O945" s="41">
        <v>0.4</v>
      </c>
      <c r="P945" s="42"/>
      <c r="Q945" s="43"/>
      <c r="R945" s="44"/>
      <c r="T945" s="53">
        <v>45199</v>
      </c>
      <c r="U945" s="54">
        <f t="shared" si="57"/>
        <v>0.4</v>
      </c>
      <c r="V945" s="55">
        <f t="shared" si="58"/>
        <v>214</v>
      </c>
      <c r="W945" s="55">
        <f t="shared" si="59"/>
        <v>86</v>
      </c>
    </row>
    <row r="946" spans="1:23" ht="17.25" customHeight="1" x14ac:dyDescent="0.25">
      <c r="A946" s="33" t="s">
        <v>3351</v>
      </c>
      <c r="B946" s="34">
        <v>45100</v>
      </c>
      <c r="C946" s="59">
        <v>45113</v>
      </c>
      <c r="D946" s="56" t="s">
        <v>3930</v>
      </c>
      <c r="E946" s="35" t="s">
        <v>3589</v>
      </c>
      <c r="F946" s="35" t="s">
        <v>3750</v>
      </c>
      <c r="G946" s="40">
        <v>5762880000</v>
      </c>
      <c r="H946" s="36">
        <v>45327</v>
      </c>
      <c r="I946" s="37" t="s">
        <v>228</v>
      </c>
      <c r="J946" s="38" t="s">
        <v>4056</v>
      </c>
      <c r="K946" s="39">
        <v>0</v>
      </c>
      <c r="L946" s="57"/>
      <c r="M946" s="58"/>
      <c r="N946" s="52">
        <f t="shared" si="56"/>
        <v>5762880000</v>
      </c>
      <c r="O946" s="41">
        <v>0.4</v>
      </c>
      <c r="P946" s="42"/>
      <c r="Q946" s="43"/>
      <c r="R946" s="44"/>
      <c r="T946" s="53">
        <v>45199</v>
      </c>
      <c r="U946" s="54">
        <f t="shared" si="57"/>
        <v>0.4</v>
      </c>
      <c r="V946" s="55">
        <f t="shared" si="58"/>
        <v>214</v>
      </c>
      <c r="W946" s="55">
        <f t="shared" si="59"/>
        <v>86</v>
      </c>
    </row>
    <row r="947" spans="1:23" ht="17.25" customHeight="1" x14ac:dyDescent="0.25">
      <c r="A947" s="33" t="s">
        <v>3352</v>
      </c>
      <c r="B947" s="34">
        <v>45083</v>
      </c>
      <c r="C947" s="59">
        <v>45090</v>
      </c>
      <c r="D947" s="56" t="s">
        <v>718</v>
      </c>
      <c r="E947" s="35" t="s">
        <v>3590</v>
      </c>
      <c r="F947" s="35" t="s">
        <v>3751</v>
      </c>
      <c r="G947" s="40">
        <v>35686667</v>
      </c>
      <c r="H947" s="36">
        <v>45295</v>
      </c>
      <c r="I947" s="37" t="s">
        <v>228</v>
      </c>
      <c r="J947" s="38" t="s">
        <v>4057</v>
      </c>
      <c r="K947" s="39">
        <v>0</v>
      </c>
      <c r="L947" s="57"/>
      <c r="M947" s="58"/>
      <c r="N947" s="52">
        <f t="shared" si="56"/>
        <v>35686667</v>
      </c>
      <c r="O947" s="41">
        <v>0.53</v>
      </c>
      <c r="P947" s="42"/>
      <c r="Q947" s="43"/>
      <c r="R947" s="44"/>
      <c r="T947" s="53">
        <v>45199</v>
      </c>
      <c r="U947" s="54">
        <f t="shared" si="57"/>
        <v>0.53</v>
      </c>
      <c r="V947" s="55">
        <f t="shared" si="58"/>
        <v>205</v>
      </c>
      <c r="W947" s="55">
        <f t="shared" si="59"/>
        <v>109</v>
      </c>
    </row>
    <row r="948" spans="1:23" ht="17.25" customHeight="1" x14ac:dyDescent="0.25">
      <c r="A948" s="33" t="s">
        <v>3353</v>
      </c>
      <c r="B948" s="34">
        <v>45083</v>
      </c>
      <c r="C948" s="59">
        <v>45086</v>
      </c>
      <c r="D948" s="56" t="s">
        <v>718</v>
      </c>
      <c r="E948" s="35" t="s">
        <v>3591</v>
      </c>
      <c r="F948" s="35" t="s">
        <v>3751</v>
      </c>
      <c r="G948" s="40">
        <v>35686667</v>
      </c>
      <c r="H948" s="36">
        <v>45290</v>
      </c>
      <c r="I948" s="37" t="s">
        <v>228</v>
      </c>
      <c r="J948" s="38" t="s">
        <v>4058</v>
      </c>
      <c r="K948" s="39">
        <v>0</v>
      </c>
      <c r="L948" s="57"/>
      <c r="M948" s="58"/>
      <c r="N948" s="52">
        <f t="shared" si="56"/>
        <v>35686667</v>
      </c>
      <c r="O948" s="41">
        <v>0.55000000000000004</v>
      </c>
      <c r="P948" s="42"/>
      <c r="Q948" s="43"/>
      <c r="R948" s="44"/>
      <c r="T948" s="53">
        <v>45199</v>
      </c>
      <c r="U948" s="54">
        <f t="shared" si="57"/>
        <v>0.55000000000000004</v>
      </c>
      <c r="V948" s="55">
        <f t="shared" si="58"/>
        <v>204</v>
      </c>
      <c r="W948" s="55">
        <f t="shared" si="59"/>
        <v>113</v>
      </c>
    </row>
    <row r="949" spans="1:23" ht="17.25" customHeight="1" x14ac:dyDescent="0.25">
      <c r="A949" s="33" t="s">
        <v>3354</v>
      </c>
      <c r="B949" s="34">
        <v>45083</v>
      </c>
      <c r="C949" s="59">
        <v>45086</v>
      </c>
      <c r="D949" s="56" t="s">
        <v>718</v>
      </c>
      <c r="E949" s="35" t="s">
        <v>3592</v>
      </c>
      <c r="F949" s="35" t="s">
        <v>3752</v>
      </c>
      <c r="G949" s="40">
        <v>41818000</v>
      </c>
      <c r="H949" s="36">
        <v>45291</v>
      </c>
      <c r="I949" s="37" t="s">
        <v>228</v>
      </c>
      <c r="J949" s="38" t="s">
        <v>4059</v>
      </c>
      <c r="K949" s="39">
        <v>0</v>
      </c>
      <c r="L949" s="57"/>
      <c r="M949" s="58"/>
      <c r="N949" s="52">
        <f t="shared" si="56"/>
        <v>41818000</v>
      </c>
      <c r="O949" s="41">
        <v>0.55000000000000004</v>
      </c>
      <c r="P949" s="42"/>
      <c r="Q949" s="43"/>
      <c r="R949" s="44"/>
      <c r="T949" s="53">
        <v>45199</v>
      </c>
      <c r="U949" s="54">
        <f t="shared" si="57"/>
        <v>0.55000000000000004</v>
      </c>
      <c r="V949" s="55">
        <f t="shared" si="58"/>
        <v>205</v>
      </c>
      <c r="W949" s="55">
        <f t="shared" si="59"/>
        <v>113</v>
      </c>
    </row>
    <row r="950" spans="1:23" ht="17.25" customHeight="1" x14ac:dyDescent="0.25">
      <c r="A950" s="33" t="s">
        <v>3355</v>
      </c>
      <c r="B950" s="34">
        <v>45083</v>
      </c>
      <c r="C950" s="59">
        <v>45086</v>
      </c>
      <c r="D950" s="56" t="s">
        <v>718</v>
      </c>
      <c r="E950" s="35" t="s">
        <v>3593</v>
      </c>
      <c r="F950" s="35" t="s">
        <v>3751</v>
      </c>
      <c r="G950" s="40">
        <v>36393333</v>
      </c>
      <c r="H950" s="36">
        <v>45295</v>
      </c>
      <c r="I950" s="37" t="s">
        <v>228</v>
      </c>
      <c r="J950" s="38" t="s">
        <v>4060</v>
      </c>
      <c r="K950" s="39">
        <v>0</v>
      </c>
      <c r="L950" s="57"/>
      <c r="M950" s="58"/>
      <c r="N950" s="52">
        <f t="shared" si="56"/>
        <v>36393333</v>
      </c>
      <c r="O950" s="41">
        <v>0.54</v>
      </c>
      <c r="P950" s="42"/>
      <c r="Q950" s="43"/>
      <c r="R950" s="44"/>
      <c r="T950" s="53">
        <v>45199</v>
      </c>
      <c r="U950" s="54">
        <f t="shared" si="57"/>
        <v>0.54</v>
      </c>
      <c r="V950" s="55">
        <f t="shared" si="58"/>
        <v>209</v>
      </c>
      <c r="W950" s="55">
        <f t="shared" si="59"/>
        <v>113</v>
      </c>
    </row>
    <row r="951" spans="1:23" ht="17.25" customHeight="1" x14ac:dyDescent="0.25">
      <c r="A951" s="33" t="s">
        <v>3356</v>
      </c>
      <c r="B951" s="34">
        <v>45085</v>
      </c>
      <c r="C951" s="59">
        <v>45090</v>
      </c>
      <c r="D951" s="56" t="s">
        <v>718</v>
      </c>
      <c r="E951" s="35" t="s">
        <v>110</v>
      </c>
      <c r="F951" s="35" t="s">
        <v>3753</v>
      </c>
      <c r="G951" s="40">
        <v>42900000</v>
      </c>
      <c r="H951" s="36">
        <v>45290</v>
      </c>
      <c r="I951" s="37" t="s">
        <v>228</v>
      </c>
      <c r="J951" s="38" t="s">
        <v>4061</v>
      </c>
      <c r="K951" s="39">
        <v>0</v>
      </c>
      <c r="L951" s="57"/>
      <c r="M951" s="58"/>
      <c r="N951" s="52">
        <f t="shared" si="56"/>
        <v>42900000</v>
      </c>
      <c r="O951" s="41">
        <v>0.55000000000000004</v>
      </c>
      <c r="P951" s="42"/>
      <c r="Q951" s="43"/>
      <c r="R951" s="44"/>
      <c r="T951" s="53">
        <v>45199</v>
      </c>
      <c r="U951" s="54">
        <f t="shared" si="57"/>
        <v>0.55000000000000004</v>
      </c>
      <c r="V951" s="55">
        <f t="shared" si="58"/>
        <v>200</v>
      </c>
      <c r="W951" s="55">
        <f t="shared" si="59"/>
        <v>109</v>
      </c>
    </row>
    <row r="952" spans="1:23" ht="17.25" customHeight="1" x14ac:dyDescent="0.25">
      <c r="A952" s="33" t="s">
        <v>3357</v>
      </c>
      <c r="B952" s="34">
        <v>45086</v>
      </c>
      <c r="C952" s="59">
        <v>45097</v>
      </c>
      <c r="D952" s="56" t="s">
        <v>718</v>
      </c>
      <c r="E952" s="35" t="s">
        <v>3594</v>
      </c>
      <c r="F952" s="35" t="s">
        <v>3754</v>
      </c>
      <c r="G952" s="40">
        <v>35686667</v>
      </c>
      <c r="H952" s="36">
        <v>45302</v>
      </c>
      <c r="I952" s="37" t="s">
        <v>228</v>
      </c>
      <c r="J952" s="38" t="s">
        <v>4062</v>
      </c>
      <c r="K952" s="39">
        <v>0</v>
      </c>
      <c r="L952" s="57"/>
      <c r="M952" s="58"/>
      <c r="N952" s="52">
        <f t="shared" si="56"/>
        <v>35686667</v>
      </c>
      <c r="O952" s="41">
        <v>0.5</v>
      </c>
      <c r="P952" s="42"/>
      <c r="Q952" s="43"/>
      <c r="R952" s="44"/>
      <c r="T952" s="53">
        <v>45199</v>
      </c>
      <c r="U952" s="54">
        <f t="shared" si="57"/>
        <v>0.5</v>
      </c>
      <c r="V952" s="55">
        <f t="shared" si="58"/>
        <v>205</v>
      </c>
      <c r="W952" s="55">
        <f t="shared" si="59"/>
        <v>102</v>
      </c>
    </row>
    <row r="953" spans="1:23" ht="17.25" customHeight="1" x14ac:dyDescent="0.25">
      <c r="A953" s="33" t="s">
        <v>3358</v>
      </c>
      <c r="B953" s="34">
        <v>45090</v>
      </c>
      <c r="C953" s="59">
        <v>45097</v>
      </c>
      <c r="D953" s="56" t="s">
        <v>718</v>
      </c>
      <c r="E953" s="35" t="s">
        <v>3595</v>
      </c>
      <c r="F953" s="35" t="s">
        <v>3755</v>
      </c>
      <c r="G953" s="40">
        <v>41612000</v>
      </c>
      <c r="H953" s="36">
        <v>45302</v>
      </c>
      <c r="I953" s="37" t="s">
        <v>228</v>
      </c>
      <c r="J953" s="38" t="s">
        <v>4063</v>
      </c>
      <c r="K953" s="39">
        <v>0</v>
      </c>
      <c r="L953" s="57"/>
      <c r="M953" s="58"/>
      <c r="N953" s="52">
        <f t="shared" si="56"/>
        <v>41612000</v>
      </c>
      <c r="O953" s="41">
        <v>0.5</v>
      </c>
      <c r="P953" s="42"/>
      <c r="Q953" s="43"/>
      <c r="R953" s="44"/>
      <c r="T953" s="53">
        <v>45199</v>
      </c>
      <c r="U953" s="54">
        <f t="shared" si="57"/>
        <v>0.5</v>
      </c>
      <c r="V953" s="55">
        <f t="shared" si="58"/>
        <v>205</v>
      </c>
      <c r="W953" s="55">
        <f t="shared" si="59"/>
        <v>102</v>
      </c>
    </row>
    <row r="954" spans="1:23" ht="17.25" customHeight="1" x14ac:dyDescent="0.25">
      <c r="A954" s="33" t="s">
        <v>3359</v>
      </c>
      <c r="B954" s="34">
        <v>45090</v>
      </c>
      <c r="C954" s="59">
        <v>45097</v>
      </c>
      <c r="D954" s="56" t="s">
        <v>718</v>
      </c>
      <c r="E954" s="35" t="s">
        <v>3596</v>
      </c>
      <c r="F954" s="35" t="s">
        <v>3756</v>
      </c>
      <c r="G954" s="40">
        <v>60152000</v>
      </c>
      <c r="H954" s="36">
        <v>45393</v>
      </c>
      <c r="I954" s="37" t="s">
        <v>228</v>
      </c>
      <c r="J954" s="38" t="s">
        <v>4064</v>
      </c>
      <c r="K954" s="39">
        <v>0</v>
      </c>
      <c r="L954" s="57"/>
      <c r="M954" s="58"/>
      <c r="N954" s="52">
        <f t="shared" si="56"/>
        <v>60152000</v>
      </c>
      <c r="O954" s="41">
        <v>0.34</v>
      </c>
      <c r="P954" s="42"/>
      <c r="Q954" s="43"/>
      <c r="R954" s="44"/>
      <c r="T954" s="53">
        <v>45199</v>
      </c>
      <c r="U954" s="54">
        <f t="shared" si="57"/>
        <v>0.34</v>
      </c>
      <c r="V954" s="55">
        <f t="shared" si="58"/>
        <v>296</v>
      </c>
      <c r="W954" s="55">
        <f t="shared" si="59"/>
        <v>102</v>
      </c>
    </row>
    <row r="955" spans="1:23" ht="17.25" customHeight="1" x14ac:dyDescent="0.25">
      <c r="A955" s="33" t="s">
        <v>3360</v>
      </c>
      <c r="B955" s="34">
        <v>45090</v>
      </c>
      <c r="C955" s="59">
        <v>45092</v>
      </c>
      <c r="D955" s="56" t="s">
        <v>718</v>
      </c>
      <c r="E955" s="35" t="s">
        <v>3597</v>
      </c>
      <c r="F955" s="35" t="s">
        <v>3757</v>
      </c>
      <c r="G955" s="40">
        <v>54000000</v>
      </c>
      <c r="H955" s="36">
        <v>45274</v>
      </c>
      <c r="I955" s="37" t="s">
        <v>228</v>
      </c>
      <c r="J955" s="38" t="s">
        <v>4065</v>
      </c>
      <c r="K955" s="39">
        <v>0</v>
      </c>
      <c r="L955" s="57"/>
      <c r="M955" s="58"/>
      <c r="N955" s="52">
        <f t="shared" si="56"/>
        <v>54000000</v>
      </c>
      <c r="O955" s="41">
        <v>0.59</v>
      </c>
      <c r="P955" s="42"/>
      <c r="Q955" s="43"/>
      <c r="R955" s="44"/>
      <c r="T955" s="53">
        <v>45199</v>
      </c>
      <c r="U955" s="54">
        <f t="shared" si="57"/>
        <v>0.59</v>
      </c>
      <c r="V955" s="55">
        <f t="shared" si="58"/>
        <v>182</v>
      </c>
      <c r="W955" s="55">
        <f t="shared" si="59"/>
        <v>107</v>
      </c>
    </row>
    <row r="956" spans="1:23" ht="17.25" customHeight="1" x14ac:dyDescent="0.25">
      <c r="A956" s="33" t="s">
        <v>3361</v>
      </c>
      <c r="B956" s="34">
        <v>45090</v>
      </c>
      <c r="C956" s="59">
        <v>45093</v>
      </c>
      <c r="D956" s="56" t="s">
        <v>718</v>
      </c>
      <c r="E956" s="35" t="s">
        <v>3598</v>
      </c>
      <c r="F956" s="35" t="s">
        <v>3758</v>
      </c>
      <c r="G956" s="40">
        <v>36000000</v>
      </c>
      <c r="H956" s="36">
        <v>45275</v>
      </c>
      <c r="I956" s="37" t="s">
        <v>228</v>
      </c>
      <c r="J956" s="38" t="s">
        <v>4066</v>
      </c>
      <c r="K956" s="39">
        <v>0</v>
      </c>
      <c r="L956" s="57"/>
      <c r="M956" s="58"/>
      <c r="N956" s="52">
        <f t="shared" si="56"/>
        <v>36000000</v>
      </c>
      <c r="O956" s="41">
        <v>0.57999999999999996</v>
      </c>
      <c r="P956" s="42"/>
      <c r="Q956" s="43"/>
      <c r="R956" s="44"/>
      <c r="T956" s="53">
        <v>45199</v>
      </c>
      <c r="U956" s="54">
        <f t="shared" si="57"/>
        <v>0.57999999999999996</v>
      </c>
      <c r="V956" s="55">
        <f t="shared" si="58"/>
        <v>182</v>
      </c>
      <c r="W956" s="55">
        <f t="shared" si="59"/>
        <v>106</v>
      </c>
    </row>
    <row r="957" spans="1:23" ht="17.25" customHeight="1" x14ac:dyDescent="0.25">
      <c r="A957" s="33" t="s">
        <v>3362</v>
      </c>
      <c r="B957" s="34">
        <v>45090</v>
      </c>
      <c r="C957" s="59">
        <v>45093</v>
      </c>
      <c r="D957" s="56" t="s">
        <v>719</v>
      </c>
      <c r="E957" s="35" t="s">
        <v>3599</v>
      </c>
      <c r="F957" s="35" t="s">
        <v>3759</v>
      </c>
      <c r="G957" s="40">
        <v>28140000</v>
      </c>
      <c r="H957" s="36">
        <v>45306</v>
      </c>
      <c r="I957" s="37" t="s">
        <v>228</v>
      </c>
      <c r="J957" s="38" t="s">
        <v>4067</v>
      </c>
      <c r="K957" s="39">
        <v>0</v>
      </c>
      <c r="L957" s="57"/>
      <c r="M957" s="58"/>
      <c r="N957" s="52">
        <f t="shared" si="56"/>
        <v>28140000</v>
      </c>
      <c r="O957" s="41">
        <v>0.5</v>
      </c>
      <c r="P957" s="42"/>
      <c r="Q957" s="43"/>
      <c r="R957" s="44"/>
      <c r="T957" s="53">
        <v>45199</v>
      </c>
      <c r="U957" s="54">
        <f t="shared" si="57"/>
        <v>0.5</v>
      </c>
      <c r="V957" s="55">
        <f t="shared" si="58"/>
        <v>213</v>
      </c>
      <c r="W957" s="55">
        <f t="shared" si="59"/>
        <v>106</v>
      </c>
    </row>
    <row r="958" spans="1:23" ht="17.25" customHeight="1" x14ac:dyDescent="0.25">
      <c r="A958" s="33" t="s">
        <v>3363</v>
      </c>
      <c r="B958" s="34">
        <v>45090</v>
      </c>
      <c r="C958" s="59">
        <v>45092</v>
      </c>
      <c r="D958" s="56" t="s">
        <v>718</v>
      </c>
      <c r="E958" s="35" t="s">
        <v>125</v>
      </c>
      <c r="F958" s="35" t="s">
        <v>3760</v>
      </c>
      <c r="G958" s="40">
        <v>37000000</v>
      </c>
      <c r="H958" s="36">
        <v>45244</v>
      </c>
      <c r="I958" s="37" t="s">
        <v>228</v>
      </c>
      <c r="J958" s="38" t="s">
        <v>4068</v>
      </c>
      <c r="K958" s="39">
        <v>0</v>
      </c>
      <c r="L958" s="57"/>
      <c r="M958" s="58"/>
      <c r="N958" s="52">
        <f t="shared" si="56"/>
        <v>37000000</v>
      </c>
      <c r="O958" s="41">
        <v>0.7</v>
      </c>
      <c r="P958" s="42"/>
      <c r="Q958" s="43"/>
      <c r="R958" s="44"/>
      <c r="T958" s="53">
        <v>45199</v>
      </c>
      <c r="U958" s="54">
        <f t="shared" si="57"/>
        <v>0.7</v>
      </c>
      <c r="V958" s="55">
        <f t="shared" si="58"/>
        <v>152</v>
      </c>
      <c r="W958" s="55">
        <f t="shared" si="59"/>
        <v>107</v>
      </c>
    </row>
    <row r="959" spans="1:23" ht="17.25" customHeight="1" x14ac:dyDescent="0.25">
      <c r="A959" s="33" t="s">
        <v>3364</v>
      </c>
      <c r="B959" s="34">
        <v>45086</v>
      </c>
      <c r="C959" s="59">
        <v>45098</v>
      </c>
      <c r="D959" s="56" t="s">
        <v>718</v>
      </c>
      <c r="E959" s="35" t="s">
        <v>3600</v>
      </c>
      <c r="F959" s="35" t="s">
        <v>3761</v>
      </c>
      <c r="G959" s="40">
        <v>35863333</v>
      </c>
      <c r="H959" s="36">
        <v>45304</v>
      </c>
      <c r="I959" s="37" t="s">
        <v>228</v>
      </c>
      <c r="J959" s="38" t="s">
        <v>4069</v>
      </c>
      <c r="K959" s="39">
        <v>0</v>
      </c>
      <c r="L959" s="57"/>
      <c r="M959" s="58"/>
      <c r="N959" s="52">
        <f t="shared" si="56"/>
        <v>35863333</v>
      </c>
      <c r="O959" s="41">
        <v>0.49</v>
      </c>
      <c r="P959" s="42"/>
      <c r="Q959" s="43"/>
      <c r="R959" s="44"/>
      <c r="T959" s="53">
        <v>45199</v>
      </c>
      <c r="U959" s="54">
        <f t="shared" si="57"/>
        <v>0.49</v>
      </c>
      <c r="V959" s="55">
        <f t="shared" si="58"/>
        <v>206</v>
      </c>
      <c r="W959" s="55">
        <f t="shared" si="59"/>
        <v>101</v>
      </c>
    </row>
    <row r="960" spans="1:23" ht="17.25" customHeight="1" x14ac:dyDescent="0.25">
      <c r="A960" s="33" t="s">
        <v>3365</v>
      </c>
      <c r="B960" s="34">
        <v>45086</v>
      </c>
      <c r="C960" s="59">
        <v>45091</v>
      </c>
      <c r="D960" s="56" t="s">
        <v>718</v>
      </c>
      <c r="E960" s="35" t="s">
        <v>24</v>
      </c>
      <c r="F960" s="35" t="s">
        <v>3762</v>
      </c>
      <c r="G960" s="40">
        <v>69228500</v>
      </c>
      <c r="H960" s="36">
        <v>45258</v>
      </c>
      <c r="I960" s="37" t="s">
        <v>228</v>
      </c>
      <c r="J960" s="38" t="s">
        <v>4070</v>
      </c>
      <c r="K960" s="39">
        <v>0</v>
      </c>
      <c r="L960" s="57"/>
      <c r="M960" s="58"/>
      <c r="N960" s="52">
        <f t="shared" si="56"/>
        <v>69228500</v>
      </c>
      <c r="O960" s="41">
        <v>0.65</v>
      </c>
      <c r="P960" s="42"/>
      <c r="Q960" s="43"/>
      <c r="R960" s="44"/>
      <c r="T960" s="53">
        <v>45199</v>
      </c>
      <c r="U960" s="54">
        <f t="shared" si="57"/>
        <v>0.65</v>
      </c>
      <c r="V960" s="55">
        <f t="shared" si="58"/>
        <v>167</v>
      </c>
      <c r="W960" s="55">
        <f t="shared" si="59"/>
        <v>108</v>
      </c>
    </row>
    <row r="961" spans="1:23" ht="17.25" customHeight="1" x14ac:dyDescent="0.25">
      <c r="A961" s="33" t="s">
        <v>3366</v>
      </c>
      <c r="B961" s="34">
        <v>45086</v>
      </c>
      <c r="C961" s="59">
        <v>45091</v>
      </c>
      <c r="D961" s="56" t="s">
        <v>718</v>
      </c>
      <c r="E961" s="35" t="s">
        <v>3601</v>
      </c>
      <c r="F961" s="35" t="s">
        <v>3763</v>
      </c>
      <c r="G961" s="40">
        <v>36666667</v>
      </c>
      <c r="H961" s="36">
        <v>45294</v>
      </c>
      <c r="I961" s="37" t="s">
        <v>228</v>
      </c>
      <c r="J961" s="38" t="s">
        <v>4071</v>
      </c>
      <c r="K961" s="39">
        <v>0</v>
      </c>
      <c r="L961" s="57"/>
      <c r="M961" s="58"/>
      <c r="N961" s="52">
        <f t="shared" si="56"/>
        <v>36666667</v>
      </c>
      <c r="O961" s="41">
        <v>0.53</v>
      </c>
      <c r="P961" s="42"/>
      <c r="Q961" s="43"/>
      <c r="R961" s="44"/>
      <c r="T961" s="53">
        <v>45199</v>
      </c>
      <c r="U961" s="54">
        <f t="shared" si="57"/>
        <v>0.53</v>
      </c>
      <c r="V961" s="55">
        <f t="shared" si="58"/>
        <v>203</v>
      </c>
      <c r="W961" s="55">
        <f t="shared" si="59"/>
        <v>108</v>
      </c>
    </row>
    <row r="962" spans="1:23" ht="17.25" customHeight="1" x14ac:dyDescent="0.25">
      <c r="A962" s="33" t="s">
        <v>3367</v>
      </c>
      <c r="B962" s="34">
        <v>45090</v>
      </c>
      <c r="C962" s="59">
        <v>45092</v>
      </c>
      <c r="D962" s="56" t="s">
        <v>719</v>
      </c>
      <c r="E962" s="35" t="s">
        <v>3602</v>
      </c>
      <c r="F962" s="35" t="s">
        <v>3764</v>
      </c>
      <c r="G962" s="40">
        <v>20400000</v>
      </c>
      <c r="H962" s="36">
        <v>45290</v>
      </c>
      <c r="I962" s="37" t="s">
        <v>228</v>
      </c>
      <c r="J962" s="38" t="s">
        <v>4072</v>
      </c>
      <c r="K962" s="39">
        <v>1</v>
      </c>
      <c r="L962" s="57">
        <v>1813333</v>
      </c>
      <c r="M962" s="58"/>
      <c r="N962" s="52">
        <f t="shared" si="56"/>
        <v>22213333</v>
      </c>
      <c r="O962" s="41">
        <v>0.54</v>
      </c>
      <c r="P962" s="42"/>
      <c r="Q962" s="43"/>
      <c r="R962" s="44"/>
      <c r="T962" s="53">
        <v>45199</v>
      </c>
      <c r="U962" s="54">
        <f t="shared" si="57"/>
        <v>0.54</v>
      </c>
      <c r="V962" s="55">
        <f t="shared" si="58"/>
        <v>198</v>
      </c>
      <c r="W962" s="55">
        <f t="shared" si="59"/>
        <v>107</v>
      </c>
    </row>
    <row r="963" spans="1:23" ht="17.25" customHeight="1" x14ac:dyDescent="0.25">
      <c r="A963" s="33" t="s">
        <v>3368</v>
      </c>
      <c r="B963" s="34">
        <v>45086</v>
      </c>
      <c r="C963" s="59">
        <v>45091</v>
      </c>
      <c r="D963" s="56" t="s">
        <v>718</v>
      </c>
      <c r="E963" s="35" t="s">
        <v>3603</v>
      </c>
      <c r="F963" s="35" t="s">
        <v>3765</v>
      </c>
      <c r="G963" s="40">
        <v>25970000</v>
      </c>
      <c r="H963" s="36">
        <v>45240</v>
      </c>
      <c r="I963" s="37" t="s">
        <v>228</v>
      </c>
      <c r="J963" s="38" t="s">
        <v>4073</v>
      </c>
      <c r="K963" s="39">
        <v>0</v>
      </c>
      <c r="L963" s="57"/>
      <c r="M963" s="58"/>
      <c r="N963" s="52">
        <f t="shared" si="56"/>
        <v>25970000</v>
      </c>
      <c r="O963" s="41">
        <v>0.72</v>
      </c>
      <c r="P963" s="42"/>
      <c r="Q963" s="43"/>
      <c r="R963" s="44"/>
      <c r="T963" s="53">
        <v>45199</v>
      </c>
      <c r="U963" s="54">
        <f t="shared" si="57"/>
        <v>0.72</v>
      </c>
      <c r="V963" s="55">
        <f t="shared" si="58"/>
        <v>149</v>
      </c>
      <c r="W963" s="55">
        <f t="shared" si="59"/>
        <v>108</v>
      </c>
    </row>
    <row r="964" spans="1:23" ht="17.25" customHeight="1" x14ac:dyDescent="0.25">
      <c r="A964" s="33" t="s">
        <v>3369</v>
      </c>
      <c r="B964" s="34">
        <v>45099</v>
      </c>
      <c r="C964" s="59">
        <v>45106</v>
      </c>
      <c r="D964" s="56" t="s">
        <v>720</v>
      </c>
      <c r="E964" s="35" t="s">
        <v>3604</v>
      </c>
      <c r="F964" s="35" t="s">
        <v>3766</v>
      </c>
      <c r="G964" s="40">
        <v>136499000</v>
      </c>
      <c r="H964" s="36">
        <v>45291</v>
      </c>
      <c r="I964" s="37" t="s">
        <v>229</v>
      </c>
      <c r="J964" s="38" t="s">
        <v>4074</v>
      </c>
      <c r="K964" s="39">
        <v>0</v>
      </c>
      <c r="L964" s="57"/>
      <c r="M964" s="58"/>
      <c r="N964" s="52">
        <f t="shared" si="56"/>
        <v>136499000</v>
      </c>
      <c r="O964" s="41">
        <v>0.5</v>
      </c>
      <c r="P964" s="42"/>
      <c r="Q964" s="43"/>
      <c r="R964" s="44"/>
      <c r="T964" s="53">
        <v>45199</v>
      </c>
      <c r="U964" s="54">
        <f t="shared" si="57"/>
        <v>0.5</v>
      </c>
      <c r="V964" s="55">
        <f t="shared" si="58"/>
        <v>185</v>
      </c>
      <c r="W964" s="55">
        <f t="shared" si="59"/>
        <v>93</v>
      </c>
    </row>
    <row r="965" spans="1:23" ht="17.25" customHeight="1" x14ac:dyDescent="0.25">
      <c r="A965" s="33" t="s">
        <v>3369</v>
      </c>
      <c r="B965" s="34">
        <v>45099</v>
      </c>
      <c r="C965" s="59">
        <v>45106</v>
      </c>
      <c r="D965" s="56" t="s">
        <v>720</v>
      </c>
      <c r="E965" s="35" t="s">
        <v>3604</v>
      </c>
      <c r="F965" s="35" t="s">
        <v>3766</v>
      </c>
      <c r="G965" s="40">
        <v>66048000</v>
      </c>
      <c r="H965" s="36">
        <v>45291</v>
      </c>
      <c r="I965" s="37" t="s">
        <v>229</v>
      </c>
      <c r="J965" s="38" t="s">
        <v>4074</v>
      </c>
      <c r="K965" s="39">
        <v>0</v>
      </c>
      <c r="L965" s="57"/>
      <c r="M965" s="58"/>
      <c r="N965" s="52">
        <f t="shared" si="56"/>
        <v>66048000</v>
      </c>
      <c r="O965" s="41">
        <v>0.5</v>
      </c>
      <c r="P965" s="42"/>
      <c r="Q965" s="43"/>
      <c r="R965" s="44"/>
      <c r="T965" s="53">
        <v>45199</v>
      </c>
      <c r="U965" s="54">
        <f t="shared" si="57"/>
        <v>0.5</v>
      </c>
      <c r="V965" s="55">
        <f t="shared" si="58"/>
        <v>185</v>
      </c>
      <c r="W965" s="55">
        <f t="shared" si="59"/>
        <v>93</v>
      </c>
    </row>
    <row r="966" spans="1:23" ht="17.25" customHeight="1" x14ac:dyDescent="0.25">
      <c r="A966" s="33" t="s">
        <v>3370</v>
      </c>
      <c r="B966" s="34">
        <v>45092</v>
      </c>
      <c r="C966" s="59">
        <v>45098</v>
      </c>
      <c r="D966" s="56" t="s">
        <v>723</v>
      </c>
      <c r="E966" s="35" t="s">
        <v>3605</v>
      </c>
      <c r="F966" s="35" t="s">
        <v>3767</v>
      </c>
      <c r="G966" s="40">
        <v>411000000</v>
      </c>
      <c r="H966" s="36">
        <v>45246</v>
      </c>
      <c r="I966" s="37" t="s">
        <v>228</v>
      </c>
      <c r="J966" s="38" t="s">
        <v>4075</v>
      </c>
      <c r="K966" s="39">
        <v>0</v>
      </c>
      <c r="L966" s="57"/>
      <c r="M966" s="58"/>
      <c r="N966" s="52">
        <f t="shared" si="56"/>
        <v>411000000</v>
      </c>
      <c r="O966" s="41">
        <v>0.68</v>
      </c>
      <c r="P966" s="42"/>
      <c r="Q966" s="43"/>
      <c r="R966" s="44"/>
      <c r="T966" s="53">
        <v>45199</v>
      </c>
      <c r="U966" s="54">
        <f t="shared" si="57"/>
        <v>0.68</v>
      </c>
      <c r="V966" s="55">
        <f t="shared" si="58"/>
        <v>148</v>
      </c>
      <c r="W966" s="55">
        <f t="shared" si="59"/>
        <v>101</v>
      </c>
    </row>
    <row r="967" spans="1:23" ht="17.25" customHeight="1" x14ac:dyDescent="0.25">
      <c r="A967" s="33" t="s">
        <v>3370</v>
      </c>
      <c r="B967" s="34">
        <v>45092</v>
      </c>
      <c r="C967" s="59">
        <v>45098</v>
      </c>
      <c r="D967" s="56" t="s">
        <v>723</v>
      </c>
      <c r="E967" s="35" t="s">
        <v>3605</v>
      </c>
      <c r="F967" s="35" t="s">
        <v>3767</v>
      </c>
      <c r="G967" s="40">
        <v>97524244</v>
      </c>
      <c r="H967" s="36">
        <v>45246</v>
      </c>
      <c r="I967" s="37" t="s">
        <v>229</v>
      </c>
      <c r="J967" s="38" t="s">
        <v>4075</v>
      </c>
      <c r="K967" s="39">
        <v>0</v>
      </c>
      <c r="L967" s="57"/>
      <c r="M967" s="58"/>
      <c r="N967" s="52">
        <f t="shared" si="56"/>
        <v>97524244</v>
      </c>
      <c r="O967" s="41">
        <v>0.68</v>
      </c>
      <c r="P967" s="42"/>
      <c r="Q967" s="43"/>
      <c r="R967" s="44"/>
      <c r="T967" s="53">
        <v>45199</v>
      </c>
      <c r="U967" s="54">
        <f t="shared" si="57"/>
        <v>0.68</v>
      </c>
      <c r="V967" s="55">
        <f t="shared" si="58"/>
        <v>148</v>
      </c>
      <c r="W967" s="55">
        <f t="shared" si="59"/>
        <v>101</v>
      </c>
    </row>
    <row r="968" spans="1:23" ht="17.25" customHeight="1" x14ac:dyDescent="0.25">
      <c r="A968" s="33" t="s">
        <v>3371</v>
      </c>
      <c r="B968" s="34">
        <v>45090</v>
      </c>
      <c r="C968" s="59">
        <v>45093</v>
      </c>
      <c r="D968" s="56" t="s">
        <v>718</v>
      </c>
      <c r="E968" s="35" t="s">
        <v>3606</v>
      </c>
      <c r="F968" s="35" t="s">
        <v>3765</v>
      </c>
      <c r="G968" s="40">
        <v>34803333</v>
      </c>
      <c r="H968" s="36">
        <v>45293</v>
      </c>
      <c r="I968" s="37" t="s">
        <v>228</v>
      </c>
      <c r="J968" s="38" t="s">
        <v>4076</v>
      </c>
      <c r="K968" s="39">
        <v>0</v>
      </c>
      <c r="L968" s="57"/>
      <c r="M968" s="58"/>
      <c r="N968" s="52">
        <f t="shared" si="56"/>
        <v>34803333</v>
      </c>
      <c r="O968" s="41">
        <v>0.53</v>
      </c>
      <c r="P968" s="42"/>
      <c r="Q968" s="43"/>
      <c r="R968" s="44"/>
      <c r="T968" s="53">
        <v>45199</v>
      </c>
      <c r="U968" s="54">
        <f t="shared" si="57"/>
        <v>0.53</v>
      </c>
      <c r="V968" s="55">
        <f t="shared" si="58"/>
        <v>200</v>
      </c>
      <c r="W968" s="55">
        <f t="shared" si="59"/>
        <v>106</v>
      </c>
    </row>
    <row r="969" spans="1:23" ht="17.25" customHeight="1" x14ac:dyDescent="0.25">
      <c r="A969" s="33" t="s">
        <v>3372</v>
      </c>
      <c r="B969" s="34">
        <v>45091</v>
      </c>
      <c r="C969" s="59">
        <v>45093</v>
      </c>
      <c r="D969" s="56" t="s">
        <v>718</v>
      </c>
      <c r="E969" s="35" t="s">
        <v>3607</v>
      </c>
      <c r="F969" s="35" t="s">
        <v>3768</v>
      </c>
      <c r="G969" s="40">
        <v>55500000</v>
      </c>
      <c r="H969" s="36">
        <v>45280</v>
      </c>
      <c r="I969" s="37" t="s">
        <v>228</v>
      </c>
      <c r="J969" s="38" t="s">
        <v>4077</v>
      </c>
      <c r="K969" s="39">
        <v>0</v>
      </c>
      <c r="L969" s="57"/>
      <c r="M969" s="58"/>
      <c r="N969" s="52">
        <f t="shared" si="56"/>
        <v>55500000</v>
      </c>
      <c r="O969" s="41">
        <v>0.56999999999999995</v>
      </c>
      <c r="P969" s="42"/>
      <c r="Q969" s="43"/>
      <c r="R969" s="44"/>
      <c r="T969" s="53">
        <v>45199</v>
      </c>
      <c r="U969" s="54">
        <f t="shared" si="57"/>
        <v>0.56999999999999995</v>
      </c>
      <c r="V969" s="55">
        <f t="shared" si="58"/>
        <v>187</v>
      </c>
      <c r="W969" s="55">
        <f t="shared" si="59"/>
        <v>106</v>
      </c>
    </row>
    <row r="970" spans="1:23" ht="17.25" customHeight="1" x14ac:dyDescent="0.25">
      <c r="A970" s="33" t="s">
        <v>3373</v>
      </c>
      <c r="B970" s="34">
        <v>45092</v>
      </c>
      <c r="C970" s="59">
        <v>45099</v>
      </c>
      <c r="D970" s="56" t="s">
        <v>718</v>
      </c>
      <c r="E970" s="35" t="s">
        <v>3608</v>
      </c>
      <c r="F970" s="35" t="s">
        <v>3769</v>
      </c>
      <c r="G970" s="40">
        <v>40788000</v>
      </c>
      <c r="H970" s="36">
        <v>45300</v>
      </c>
      <c r="I970" s="37" t="s">
        <v>228</v>
      </c>
      <c r="J970" s="38" t="s">
        <v>4078</v>
      </c>
      <c r="K970" s="39">
        <v>0</v>
      </c>
      <c r="L970" s="57"/>
      <c r="M970" s="58"/>
      <c r="N970" s="52">
        <f t="shared" si="56"/>
        <v>40788000</v>
      </c>
      <c r="O970" s="41">
        <v>0.5</v>
      </c>
      <c r="P970" s="42"/>
      <c r="Q970" s="43"/>
      <c r="R970" s="44"/>
      <c r="T970" s="53">
        <v>45199</v>
      </c>
      <c r="U970" s="54">
        <f t="shared" si="57"/>
        <v>0.5</v>
      </c>
      <c r="V970" s="55">
        <f t="shared" si="58"/>
        <v>201</v>
      </c>
      <c r="W970" s="55">
        <f t="shared" si="59"/>
        <v>100</v>
      </c>
    </row>
    <row r="971" spans="1:23" ht="17.25" customHeight="1" x14ac:dyDescent="0.25">
      <c r="A971" s="33" t="s">
        <v>3374</v>
      </c>
      <c r="B971" s="34">
        <v>45091</v>
      </c>
      <c r="C971" s="59">
        <v>45093</v>
      </c>
      <c r="D971" s="56" t="s">
        <v>718</v>
      </c>
      <c r="E971" s="35" t="s">
        <v>2174</v>
      </c>
      <c r="F971" s="35" t="s">
        <v>3770</v>
      </c>
      <c r="G971" s="40">
        <v>36400000</v>
      </c>
      <c r="H971" s="36">
        <v>45290</v>
      </c>
      <c r="I971" s="37" t="s">
        <v>228</v>
      </c>
      <c r="J971" s="38" t="s">
        <v>4079</v>
      </c>
      <c r="K971" s="39">
        <v>0</v>
      </c>
      <c r="L971" s="57"/>
      <c r="M971" s="58"/>
      <c r="N971" s="52">
        <f t="shared" si="56"/>
        <v>36400000</v>
      </c>
      <c r="O971" s="41">
        <v>0.54</v>
      </c>
      <c r="P971" s="42"/>
      <c r="Q971" s="43"/>
      <c r="R971" s="44"/>
      <c r="T971" s="53">
        <v>45199</v>
      </c>
      <c r="U971" s="54">
        <f t="shared" si="57"/>
        <v>0.54</v>
      </c>
      <c r="V971" s="55">
        <f t="shared" si="58"/>
        <v>197</v>
      </c>
      <c r="W971" s="55">
        <f t="shared" si="59"/>
        <v>106</v>
      </c>
    </row>
    <row r="972" spans="1:23" ht="17.25" customHeight="1" x14ac:dyDescent="0.25">
      <c r="A972" s="33" t="s">
        <v>3375</v>
      </c>
      <c r="B972" s="34">
        <v>45091</v>
      </c>
      <c r="C972" s="59">
        <v>45097</v>
      </c>
      <c r="D972" s="56" t="s">
        <v>719</v>
      </c>
      <c r="E972" s="35" t="s">
        <v>3609</v>
      </c>
      <c r="F972" s="35" t="s">
        <v>3771</v>
      </c>
      <c r="G972" s="40">
        <v>18077733</v>
      </c>
      <c r="H972" s="36">
        <v>45296</v>
      </c>
      <c r="I972" s="37" t="s">
        <v>228</v>
      </c>
      <c r="J972" s="38" t="s">
        <v>4080</v>
      </c>
      <c r="K972" s="39">
        <v>0</v>
      </c>
      <c r="L972" s="57"/>
      <c r="M972" s="58"/>
      <c r="N972" s="52">
        <f t="shared" ref="N972:N1035" si="60">+G972+L972-M972</f>
        <v>18077733</v>
      </c>
      <c r="O972" s="41">
        <v>0.51</v>
      </c>
      <c r="P972" s="42"/>
      <c r="Q972" s="43"/>
      <c r="R972" s="44"/>
      <c r="T972" s="53">
        <v>45199</v>
      </c>
      <c r="U972" s="54">
        <f t="shared" si="57"/>
        <v>0.51</v>
      </c>
      <c r="V972" s="55">
        <f t="shared" si="58"/>
        <v>199</v>
      </c>
      <c r="W972" s="55">
        <f t="shared" si="59"/>
        <v>102</v>
      </c>
    </row>
    <row r="973" spans="1:23" ht="17.25" customHeight="1" x14ac:dyDescent="0.25">
      <c r="A973" s="33" t="s">
        <v>3376</v>
      </c>
      <c r="B973" s="34">
        <v>45092</v>
      </c>
      <c r="C973" s="59">
        <v>45093</v>
      </c>
      <c r="D973" s="56" t="s">
        <v>718</v>
      </c>
      <c r="E973" s="35" t="s">
        <v>3610</v>
      </c>
      <c r="F973" s="35" t="s">
        <v>3772</v>
      </c>
      <c r="G973" s="40">
        <v>58500000</v>
      </c>
      <c r="H973" s="36">
        <v>45290</v>
      </c>
      <c r="I973" s="37" t="s">
        <v>228</v>
      </c>
      <c r="J973" s="38" t="s">
        <v>4081</v>
      </c>
      <c r="K973" s="39">
        <v>0</v>
      </c>
      <c r="L973" s="57"/>
      <c r="M973" s="58"/>
      <c r="N973" s="52">
        <f t="shared" si="60"/>
        <v>58500000</v>
      </c>
      <c r="O973" s="41">
        <v>0.54</v>
      </c>
      <c r="P973" s="42"/>
      <c r="Q973" s="43"/>
      <c r="R973" s="44"/>
      <c r="T973" s="53">
        <v>45199</v>
      </c>
      <c r="U973" s="54">
        <f t="shared" ref="U973:U1036" si="61">ROUND(W973/V973,2)</f>
        <v>0.54</v>
      </c>
      <c r="V973" s="55">
        <f t="shared" ref="V973:V1036" si="62">+H973-C973</f>
        <v>197</v>
      </c>
      <c r="W973" s="55">
        <f t="shared" ref="W973:W1036" si="63">+T973-C973</f>
        <v>106</v>
      </c>
    </row>
    <row r="974" spans="1:23" ht="17.25" customHeight="1" x14ac:dyDescent="0.25">
      <c r="A974" s="33" t="s">
        <v>3377</v>
      </c>
      <c r="B974" s="34">
        <v>45092</v>
      </c>
      <c r="C974" s="59">
        <v>45099</v>
      </c>
      <c r="D974" s="56" t="s">
        <v>718</v>
      </c>
      <c r="E974" s="35" t="s">
        <v>3611</v>
      </c>
      <c r="F974" s="35" t="s">
        <v>3773</v>
      </c>
      <c r="G974" s="40">
        <v>58500000</v>
      </c>
      <c r="H974" s="36">
        <v>45297</v>
      </c>
      <c r="I974" s="37" t="s">
        <v>228</v>
      </c>
      <c r="J974" s="38" t="s">
        <v>4082</v>
      </c>
      <c r="K974" s="39">
        <v>0</v>
      </c>
      <c r="L974" s="57"/>
      <c r="M974" s="58"/>
      <c r="N974" s="52">
        <f t="shared" si="60"/>
        <v>58500000</v>
      </c>
      <c r="O974" s="41">
        <v>0.51</v>
      </c>
      <c r="P974" s="42"/>
      <c r="Q974" s="43"/>
      <c r="R974" s="44"/>
      <c r="T974" s="53">
        <v>45199</v>
      </c>
      <c r="U974" s="54">
        <f t="shared" si="61"/>
        <v>0.51</v>
      </c>
      <c r="V974" s="55">
        <f t="shared" si="62"/>
        <v>198</v>
      </c>
      <c r="W974" s="55">
        <f t="shared" si="63"/>
        <v>100</v>
      </c>
    </row>
    <row r="975" spans="1:23" ht="17.25" customHeight="1" x14ac:dyDescent="0.25">
      <c r="A975" s="33" t="s">
        <v>3378</v>
      </c>
      <c r="B975" s="34">
        <v>45090</v>
      </c>
      <c r="C975" s="59">
        <v>45093</v>
      </c>
      <c r="D975" s="56" t="s">
        <v>719</v>
      </c>
      <c r="E975" s="35" t="s">
        <v>3612</v>
      </c>
      <c r="F975" s="35" t="s">
        <v>3774</v>
      </c>
      <c r="G975" s="40">
        <v>23680000</v>
      </c>
      <c r="H975" s="36">
        <v>45317</v>
      </c>
      <c r="I975" s="37" t="s">
        <v>228</v>
      </c>
      <c r="J975" s="38" t="s">
        <v>4083</v>
      </c>
      <c r="K975" s="39">
        <v>0</v>
      </c>
      <c r="L975" s="57"/>
      <c r="M975" s="58"/>
      <c r="N975" s="52">
        <f t="shared" si="60"/>
        <v>23680000</v>
      </c>
      <c r="O975" s="41">
        <v>0.47</v>
      </c>
      <c r="P975" s="42"/>
      <c r="Q975" s="43"/>
      <c r="R975" s="44"/>
      <c r="T975" s="53">
        <v>45199</v>
      </c>
      <c r="U975" s="54">
        <f t="shared" si="61"/>
        <v>0.47</v>
      </c>
      <c r="V975" s="55">
        <f t="shared" si="62"/>
        <v>224</v>
      </c>
      <c r="W975" s="55">
        <f t="shared" si="63"/>
        <v>106</v>
      </c>
    </row>
    <row r="976" spans="1:23" ht="17.25" customHeight="1" x14ac:dyDescent="0.25">
      <c r="A976" s="33" t="s">
        <v>3379</v>
      </c>
      <c r="B976" s="34">
        <v>45091</v>
      </c>
      <c r="C976" s="59">
        <v>45093</v>
      </c>
      <c r="D976" s="56" t="s">
        <v>718</v>
      </c>
      <c r="E976" s="35" t="s">
        <v>3613</v>
      </c>
      <c r="F976" s="35" t="s">
        <v>3752</v>
      </c>
      <c r="G976" s="40">
        <v>40170000</v>
      </c>
      <c r="H976" s="36">
        <v>45138</v>
      </c>
      <c r="I976" s="37" t="s">
        <v>228</v>
      </c>
      <c r="J976" s="38" t="s">
        <v>4084</v>
      </c>
      <c r="K976" s="39">
        <v>0</v>
      </c>
      <c r="L976" s="57"/>
      <c r="M976" s="58">
        <v>30900000</v>
      </c>
      <c r="N976" s="52">
        <f t="shared" si="60"/>
        <v>9270000</v>
      </c>
      <c r="O976" s="41">
        <v>1</v>
      </c>
      <c r="P976" s="42"/>
      <c r="Q976" s="43"/>
      <c r="R976" s="44"/>
      <c r="T976" s="53">
        <v>45199</v>
      </c>
      <c r="U976" s="54">
        <f t="shared" si="61"/>
        <v>2.36</v>
      </c>
      <c r="V976" s="55">
        <f t="shared" si="62"/>
        <v>45</v>
      </c>
      <c r="W976" s="55">
        <f t="shared" si="63"/>
        <v>106</v>
      </c>
    </row>
    <row r="977" spans="1:23" ht="17.25" customHeight="1" x14ac:dyDescent="0.25">
      <c r="A977" s="33" t="s">
        <v>3380</v>
      </c>
      <c r="B977" s="34">
        <v>45098</v>
      </c>
      <c r="C977" s="59">
        <v>45105</v>
      </c>
      <c r="D977" s="56" t="s">
        <v>721</v>
      </c>
      <c r="E977" s="35" t="s">
        <v>3614</v>
      </c>
      <c r="F977" s="35" t="s">
        <v>3775</v>
      </c>
      <c r="G977" s="40">
        <v>473382</v>
      </c>
      <c r="H977" s="36">
        <v>45318</v>
      </c>
      <c r="I977" s="37" t="s">
        <v>229</v>
      </c>
      <c r="J977" s="38" t="s">
        <v>4085</v>
      </c>
      <c r="K977" s="39">
        <v>0</v>
      </c>
      <c r="L977" s="57"/>
      <c r="M977" s="58"/>
      <c r="N977" s="52">
        <f t="shared" si="60"/>
        <v>473382</v>
      </c>
      <c r="O977" s="41">
        <v>0.44</v>
      </c>
      <c r="P977" s="42"/>
      <c r="Q977" s="43"/>
      <c r="R977" s="44"/>
      <c r="T977" s="53">
        <v>45199</v>
      </c>
      <c r="U977" s="54">
        <f t="shared" si="61"/>
        <v>0.44</v>
      </c>
      <c r="V977" s="55">
        <f t="shared" si="62"/>
        <v>213</v>
      </c>
      <c r="W977" s="55">
        <f t="shared" si="63"/>
        <v>94</v>
      </c>
    </row>
    <row r="978" spans="1:23" ht="17.25" customHeight="1" x14ac:dyDescent="0.25">
      <c r="A978" s="33" t="s">
        <v>3380</v>
      </c>
      <c r="B978" s="34">
        <v>45098</v>
      </c>
      <c r="C978" s="59">
        <v>45105</v>
      </c>
      <c r="D978" s="56" t="s">
        <v>721</v>
      </c>
      <c r="E978" s="35" t="s">
        <v>3614</v>
      </c>
      <c r="F978" s="35" t="s">
        <v>3775</v>
      </c>
      <c r="G978" s="40">
        <v>1335000</v>
      </c>
      <c r="H978" s="36">
        <v>45318</v>
      </c>
      <c r="I978" s="37" t="s">
        <v>229</v>
      </c>
      <c r="J978" s="38" t="s">
        <v>4085</v>
      </c>
      <c r="K978" s="39">
        <v>0</v>
      </c>
      <c r="L978" s="57"/>
      <c r="M978" s="58"/>
      <c r="N978" s="52">
        <f t="shared" si="60"/>
        <v>1335000</v>
      </c>
      <c r="O978" s="41">
        <v>0.44</v>
      </c>
      <c r="P978" s="42"/>
      <c r="Q978" s="43"/>
      <c r="R978" s="44"/>
      <c r="T978" s="53">
        <v>45199</v>
      </c>
      <c r="U978" s="54">
        <f t="shared" si="61"/>
        <v>0.44</v>
      </c>
      <c r="V978" s="55">
        <f t="shared" si="62"/>
        <v>213</v>
      </c>
      <c r="W978" s="55">
        <f t="shared" si="63"/>
        <v>94</v>
      </c>
    </row>
    <row r="979" spans="1:23" ht="17.25" customHeight="1" x14ac:dyDescent="0.25">
      <c r="A979" s="33" t="s">
        <v>3380</v>
      </c>
      <c r="B979" s="34">
        <v>45098</v>
      </c>
      <c r="C979" s="59">
        <v>45105</v>
      </c>
      <c r="D979" s="56" t="s">
        <v>721</v>
      </c>
      <c r="E979" s="35" t="s">
        <v>3614</v>
      </c>
      <c r="F979" s="35" t="s">
        <v>3775</v>
      </c>
      <c r="G979" s="40">
        <v>2677500</v>
      </c>
      <c r="H979" s="36">
        <v>45318</v>
      </c>
      <c r="I979" s="37" t="s">
        <v>229</v>
      </c>
      <c r="J979" s="38" t="s">
        <v>4085</v>
      </c>
      <c r="K979" s="39">
        <v>0</v>
      </c>
      <c r="L979" s="57"/>
      <c r="M979" s="58"/>
      <c r="N979" s="52">
        <f t="shared" si="60"/>
        <v>2677500</v>
      </c>
      <c r="O979" s="41">
        <v>0.44</v>
      </c>
      <c r="P979" s="42"/>
      <c r="Q979" s="43"/>
      <c r="R979" s="44"/>
      <c r="T979" s="53">
        <v>45199</v>
      </c>
      <c r="U979" s="54">
        <f t="shared" si="61"/>
        <v>0.44</v>
      </c>
      <c r="V979" s="55">
        <f t="shared" si="62"/>
        <v>213</v>
      </c>
      <c r="W979" s="55">
        <f t="shared" si="63"/>
        <v>94</v>
      </c>
    </row>
    <row r="980" spans="1:23" ht="17.25" customHeight="1" x14ac:dyDescent="0.25">
      <c r="A980" s="33" t="s">
        <v>3380</v>
      </c>
      <c r="B980" s="34">
        <v>45098</v>
      </c>
      <c r="C980" s="59">
        <v>45105</v>
      </c>
      <c r="D980" s="56" t="s">
        <v>721</v>
      </c>
      <c r="E980" s="35" t="s">
        <v>3614</v>
      </c>
      <c r="F980" s="35" t="s">
        <v>3775</v>
      </c>
      <c r="G980" s="40">
        <v>1071000</v>
      </c>
      <c r="H980" s="36">
        <v>45318</v>
      </c>
      <c r="I980" s="37" t="s">
        <v>229</v>
      </c>
      <c r="J980" s="38" t="s">
        <v>4085</v>
      </c>
      <c r="K980" s="39">
        <v>0</v>
      </c>
      <c r="L980" s="57"/>
      <c r="M980" s="58"/>
      <c r="N980" s="52">
        <f t="shared" si="60"/>
        <v>1071000</v>
      </c>
      <c r="O980" s="41">
        <v>0.44</v>
      </c>
      <c r="P980" s="42"/>
      <c r="Q980" s="43"/>
      <c r="R980" s="44"/>
      <c r="T980" s="53">
        <v>45199</v>
      </c>
      <c r="U980" s="54">
        <f t="shared" si="61"/>
        <v>0.44</v>
      </c>
      <c r="V980" s="55">
        <f t="shared" si="62"/>
        <v>213</v>
      </c>
      <c r="W980" s="55">
        <f t="shared" si="63"/>
        <v>94</v>
      </c>
    </row>
    <row r="981" spans="1:23" ht="17.25" customHeight="1" x14ac:dyDescent="0.25">
      <c r="A981" s="33" t="s">
        <v>3380</v>
      </c>
      <c r="B981" s="34">
        <v>45098</v>
      </c>
      <c r="C981" s="59">
        <v>45105</v>
      </c>
      <c r="D981" s="56" t="s">
        <v>721</v>
      </c>
      <c r="E981" s="35" t="s">
        <v>3614</v>
      </c>
      <c r="F981" s="35" t="s">
        <v>3775</v>
      </c>
      <c r="G981" s="40">
        <v>534786</v>
      </c>
      <c r="H981" s="36">
        <v>45318</v>
      </c>
      <c r="I981" s="37" t="s">
        <v>229</v>
      </c>
      <c r="J981" s="38" t="s">
        <v>4085</v>
      </c>
      <c r="K981" s="39">
        <v>0</v>
      </c>
      <c r="L981" s="57"/>
      <c r="M981" s="58"/>
      <c r="N981" s="52">
        <f t="shared" si="60"/>
        <v>534786</v>
      </c>
      <c r="O981" s="41">
        <v>0.44</v>
      </c>
      <c r="P981" s="42"/>
      <c r="Q981" s="43"/>
      <c r="R981" s="44"/>
      <c r="T981" s="53">
        <v>45199</v>
      </c>
      <c r="U981" s="54">
        <f t="shared" si="61"/>
        <v>0.44</v>
      </c>
      <c r="V981" s="55">
        <f t="shared" si="62"/>
        <v>213</v>
      </c>
      <c r="W981" s="55">
        <f t="shared" si="63"/>
        <v>94</v>
      </c>
    </row>
    <row r="982" spans="1:23" ht="17.25" customHeight="1" x14ac:dyDescent="0.25">
      <c r="A982" s="33" t="s">
        <v>3380</v>
      </c>
      <c r="B982" s="34">
        <v>45098</v>
      </c>
      <c r="C982" s="59">
        <v>45105</v>
      </c>
      <c r="D982" s="56" t="s">
        <v>721</v>
      </c>
      <c r="E982" s="35" t="s">
        <v>3614</v>
      </c>
      <c r="F982" s="35" t="s">
        <v>3775</v>
      </c>
      <c r="G982" s="40">
        <v>959400</v>
      </c>
      <c r="H982" s="36">
        <v>45318</v>
      </c>
      <c r="I982" s="37" t="s">
        <v>229</v>
      </c>
      <c r="J982" s="38" t="s">
        <v>4085</v>
      </c>
      <c r="K982" s="39">
        <v>0</v>
      </c>
      <c r="L982" s="57"/>
      <c r="M982" s="58"/>
      <c r="N982" s="52">
        <f t="shared" si="60"/>
        <v>959400</v>
      </c>
      <c r="O982" s="41">
        <v>0.44</v>
      </c>
      <c r="P982" s="42"/>
      <c r="Q982" s="43"/>
      <c r="R982" s="44"/>
      <c r="T982" s="53">
        <v>45199</v>
      </c>
      <c r="U982" s="54">
        <f t="shared" si="61"/>
        <v>0.44</v>
      </c>
      <c r="V982" s="55">
        <f t="shared" si="62"/>
        <v>213</v>
      </c>
      <c r="W982" s="55">
        <f t="shared" si="63"/>
        <v>94</v>
      </c>
    </row>
    <row r="983" spans="1:23" ht="17.25" customHeight="1" x14ac:dyDescent="0.25">
      <c r="A983" s="33" t="s">
        <v>3380</v>
      </c>
      <c r="B983" s="34">
        <v>45098</v>
      </c>
      <c r="C983" s="59">
        <v>45105</v>
      </c>
      <c r="D983" s="56" t="s">
        <v>721</v>
      </c>
      <c r="E983" s="35" t="s">
        <v>3614</v>
      </c>
      <c r="F983" s="35" t="s">
        <v>3775</v>
      </c>
      <c r="G983" s="40">
        <v>1695000</v>
      </c>
      <c r="H983" s="36">
        <v>45318</v>
      </c>
      <c r="I983" s="37" t="s">
        <v>229</v>
      </c>
      <c r="J983" s="38" t="s">
        <v>4085</v>
      </c>
      <c r="K983" s="39">
        <v>0</v>
      </c>
      <c r="L983" s="57"/>
      <c r="M983" s="58"/>
      <c r="N983" s="52">
        <f t="shared" si="60"/>
        <v>1695000</v>
      </c>
      <c r="O983" s="41">
        <v>0.44</v>
      </c>
      <c r="P983" s="42"/>
      <c r="Q983" s="43"/>
      <c r="R983" s="44"/>
      <c r="T983" s="53">
        <v>45199</v>
      </c>
      <c r="U983" s="54">
        <f t="shared" si="61"/>
        <v>0.44</v>
      </c>
      <c r="V983" s="55">
        <f t="shared" si="62"/>
        <v>213</v>
      </c>
      <c r="W983" s="55">
        <f t="shared" si="63"/>
        <v>94</v>
      </c>
    </row>
    <row r="984" spans="1:23" ht="17.25" customHeight="1" x14ac:dyDescent="0.25">
      <c r="A984" s="33" t="s">
        <v>3380</v>
      </c>
      <c r="B984" s="34">
        <v>45098</v>
      </c>
      <c r="C984" s="59">
        <v>45105</v>
      </c>
      <c r="D984" s="56" t="s">
        <v>721</v>
      </c>
      <c r="E984" s="35" t="s">
        <v>3614</v>
      </c>
      <c r="F984" s="35" t="s">
        <v>3775</v>
      </c>
      <c r="G984" s="40">
        <v>611898</v>
      </c>
      <c r="H984" s="36">
        <v>45318</v>
      </c>
      <c r="I984" s="37" t="s">
        <v>229</v>
      </c>
      <c r="J984" s="38" t="s">
        <v>4085</v>
      </c>
      <c r="K984" s="39">
        <v>0</v>
      </c>
      <c r="L984" s="57"/>
      <c r="M984" s="58"/>
      <c r="N984" s="52">
        <f t="shared" si="60"/>
        <v>611898</v>
      </c>
      <c r="O984" s="41">
        <v>0.44</v>
      </c>
      <c r="P984" s="42"/>
      <c r="Q984" s="43"/>
      <c r="R984" s="44"/>
      <c r="T984" s="53">
        <v>45199</v>
      </c>
      <c r="U984" s="54">
        <f t="shared" si="61"/>
        <v>0.44</v>
      </c>
      <c r="V984" s="55">
        <f t="shared" si="62"/>
        <v>213</v>
      </c>
      <c r="W984" s="55">
        <f t="shared" si="63"/>
        <v>94</v>
      </c>
    </row>
    <row r="985" spans="1:23" ht="17.25" customHeight="1" x14ac:dyDescent="0.25">
      <c r="A985" s="33" t="s">
        <v>3381</v>
      </c>
      <c r="B985" s="34">
        <v>45091</v>
      </c>
      <c r="C985" s="59">
        <v>45097</v>
      </c>
      <c r="D985" s="56" t="s">
        <v>718</v>
      </c>
      <c r="E985" s="35" t="s">
        <v>3615</v>
      </c>
      <c r="F985" s="35" t="s">
        <v>3776</v>
      </c>
      <c r="G985" s="40">
        <v>42250000</v>
      </c>
      <c r="H985" s="36">
        <v>45295</v>
      </c>
      <c r="I985" s="37" t="s">
        <v>228</v>
      </c>
      <c r="J985" s="38" t="s">
        <v>4086</v>
      </c>
      <c r="K985" s="39">
        <v>0</v>
      </c>
      <c r="L985" s="57"/>
      <c r="M985" s="58"/>
      <c r="N985" s="52">
        <f t="shared" si="60"/>
        <v>42250000</v>
      </c>
      <c r="O985" s="41">
        <v>0.52</v>
      </c>
      <c r="P985" s="42"/>
      <c r="Q985" s="43"/>
      <c r="R985" s="44"/>
      <c r="T985" s="53">
        <v>45199</v>
      </c>
      <c r="U985" s="54">
        <f t="shared" si="61"/>
        <v>0.52</v>
      </c>
      <c r="V985" s="55">
        <f t="shared" si="62"/>
        <v>198</v>
      </c>
      <c r="W985" s="55">
        <f t="shared" si="63"/>
        <v>102</v>
      </c>
    </row>
    <row r="986" spans="1:23" ht="17.25" customHeight="1" x14ac:dyDescent="0.25">
      <c r="A986" s="33" t="s">
        <v>3382</v>
      </c>
      <c r="B986" s="34">
        <v>45091</v>
      </c>
      <c r="C986" s="59">
        <v>45093</v>
      </c>
      <c r="D986" s="56" t="s">
        <v>719</v>
      </c>
      <c r="E986" s="35" t="s">
        <v>3616</v>
      </c>
      <c r="F986" s="35" t="s">
        <v>3777</v>
      </c>
      <c r="G986" s="40">
        <v>18077733</v>
      </c>
      <c r="H986" s="36">
        <v>45292</v>
      </c>
      <c r="I986" s="37" t="s">
        <v>228</v>
      </c>
      <c r="J986" s="38" t="s">
        <v>4087</v>
      </c>
      <c r="K986" s="39">
        <v>0</v>
      </c>
      <c r="L986" s="57"/>
      <c r="M986" s="58"/>
      <c r="N986" s="52">
        <f t="shared" si="60"/>
        <v>18077733</v>
      </c>
      <c r="O986" s="41">
        <v>0.53</v>
      </c>
      <c r="P986" s="42"/>
      <c r="Q986" s="43"/>
      <c r="R986" s="44"/>
      <c r="T986" s="53">
        <v>45199</v>
      </c>
      <c r="U986" s="54">
        <f t="shared" si="61"/>
        <v>0.53</v>
      </c>
      <c r="V986" s="55">
        <f t="shared" si="62"/>
        <v>199</v>
      </c>
      <c r="W986" s="55">
        <f t="shared" si="63"/>
        <v>106</v>
      </c>
    </row>
    <row r="987" spans="1:23" ht="17.25" customHeight="1" x14ac:dyDescent="0.25">
      <c r="A987" s="33" t="s">
        <v>3383</v>
      </c>
      <c r="B987" s="34">
        <v>45091</v>
      </c>
      <c r="C987" s="59">
        <v>45100</v>
      </c>
      <c r="D987" s="56" t="s">
        <v>718</v>
      </c>
      <c r="E987" s="35" t="s">
        <v>3617</v>
      </c>
      <c r="F987" s="35" t="s">
        <v>3778</v>
      </c>
      <c r="G987" s="40">
        <v>40376000</v>
      </c>
      <c r="H987" s="36">
        <v>45299</v>
      </c>
      <c r="I987" s="37" t="s">
        <v>228</v>
      </c>
      <c r="J987" s="38" t="s">
        <v>4088</v>
      </c>
      <c r="K987" s="39">
        <v>0</v>
      </c>
      <c r="L987" s="57"/>
      <c r="M987" s="58"/>
      <c r="N987" s="52">
        <f t="shared" si="60"/>
        <v>40376000</v>
      </c>
      <c r="O987" s="41">
        <v>0.5</v>
      </c>
      <c r="P987" s="42"/>
      <c r="Q987" s="43"/>
      <c r="R987" s="44"/>
      <c r="T987" s="53">
        <v>45199</v>
      </c>
      <c r="U987" s="54">
        <f t="shared" si="61"/>
        <v>0.5</v>
      </c>
      <c r="V987" s="55">
        <f t="shared" si="62"/>
        <v>199</v>
      </c>
      <c r="W987" s="55">
        <f t="shared" si="63"/>
        <v>99</v>
      </c>
    </row>
    <row r="988" spans="1:23" ht="17.25" customHeight="1" x14ac:dyDescent="0.25">
      <c r="A988" s="33" t="s">
        <v>3384</v>
      </c>
      <c r="B988" s="34">
        <v>45091</v>
      </c>
      <c r="C988" s="59">
        <v>45093</v>
      </c>
      <c r="D988" s="56" t="s">
        <v>718</v>
      </c>
      <c r="E988" s="35" t="s">
        <v>3618</v>
      </c>
      <c r="F988" s="35" t="s">
        <v>3779</v>
      </c>
      <c r="G988" s="40">
        <v>34980000</v>
      </c>
      <c r="H988" s="36">
        <v>45294</v>
      </c>
      <c r="I988" s="37" t="s">
        <v>228</v>
      </c>
      <c r="J988" s="38" t="s">
        <v>4089</v>
      </c>
      <c r="K988" s="39">
        <v>0</v>
      </c>
      <c r="L988" s="57"/>
      <c r="M988" s="58"/>
      <c r="N988" s="52">
        <f t="shared" si="60"/>
        <v>34980000</v>
      </c>
      <c r="O988" s="41">
        <v>0.53</v>
      </c>
      <c r="P988" s="42"/>
      <c r="Q988" s="43"/>
      <c r="R988" s="44"/>
      <c r="T988" s="53">
        <v>45199</v>
      </c>
      <c r="U988" s="54">
        <f t="shared" si="61"/>
        <v>0.53</v>
      </c>
      <c r="V988" s="55">
        <f t="shared" si="62"/>
        <v>201</v>
      </c>
      <c r="W988" s="55">
        <f t="shared" si="63"/>
        <v>106</v>
      </c>
    </row>
    <row r="989" spans="1:23" ht="17.25" customHeight="1" x14ac:dyDescent="0.25">
      <c r="A989" s="33" t="s">
        <v>3385</v>
      </c>
      <c r="B989" s="34">
        <v>45091</v>
      </c>
      <c r="C989" s="59">
        <v>45093</v>
      </c>
      <c r="D989" s="56" t="s">
        <v>719</v>
      </c>
      <c r="E989" s="35" t="s">
        <v>3619</v>
      </c>
      <c r="F989" s="35" t="s">
        <v>3771</v>
      </c>
      <c r="G989" s="40">
        <v>18262200</v>
      </c>
      <c r="H989" s="36">
        <v>45294</v>
      </c>
      <c r="I989" s="37" t="s">
        <v>228</v>
      </c>
      <c r="J989" s="38" t="s">
        <v>4090</v>
      </c>
      <c r="K989" s="39">
        <v>0</v>
      </c>
      <c r="L989" s="57"/>
      <c r="M989" s="58"/>
      <c r="N989" s="52">
        <f t="shared" si="60"/>
        <v>18262200</v>
      </c>
      <c r="O989" s="41">
        <v>0.53</v>
      </c>
      <c r="P989" s="42"/>
      <c r="Q989" s="43"/>
      <c r="R989" s="44"/>
      <c r="T989" s="53">
        <v>45199</v>
      </c>
      <c r="U989" s="54">
        <f t="shared" si="61"/>
        <v>0.53</v>
      </c>
      <c r="V989" s="55">
        <f t="shared" si="62"/>
        <v>201</v>
      </c>
      <c r="W989" s="55">
        <f t="shared" si="63"/>
        <v>106</v>
      </c>
    </row>
    <row r="990" spans="1:23" ht="17.25" customHeight="1" x14ac:dyDescent="0.25">
      <c r="A990" s="33" t="s">
        <v>3386</v>
      </c>
      <c r="B990" s="34">
        <v>45092</v>
      </c>
      <c r="C990" s="59">
        <v>45097</v>
      </c>
      <c r="D990" s="56" t="s">
        <v>718</v>
      </c>
      <c r="E990" s="35" t="s">
        <v>3620</v>
      </c>
      <c r="F990" s="35" t="s">
        <v>3780</v>
      </c>
      <c r="G990" s="40">
        <v>42250000</v>
      </c>
      <c r="H990" s="36">
        <v>45295</v>
      </c>
      <c r="I990" s="37" t="s">
        <v>228</v>
      </c>
      <c r="J990" s="38" t="s">
        <v>4091</v>
      </c>
      <c r="K990" s="39">
        <v>0</v>
      </c>
      <c r="L990" s="57"/>
      <c r="M990" s="58"/>
      <c r="N990" s="52">
        <f t="shared" si="60"/>
        <v>42250000</v>
      </c>
      <c r="O990" s="41">
        <v>0.52</v>
      </c>
      <c r="P990" s="42"/>
      <c r="Q990" s="43"/>
      <c r="R990" s="44"/>
      <c r="T990" s="53">
        <v>45199</v>
      </c>
      <c r="U990" s="54">
        <f t="shared" si="61"/>
        <v>0.52</v>
      </c>
      <c r="V990" s="55">
        <f t="shared" si="62"/>
        <v>198</v>
      </c>
      <c r="W990" s="55">
        <f t="shared" si="63"/>
        <v>102</v>
      </c>
    </row>
    <row r="991" spans="1:23" ht="17.25" customHeight="1" x14ac:dyDescent="0.25">
      <c r="A991" s="33" t="s">
        <v>3387</v>
      </c>
      <c r="B991" s="34">
        <v>45093</v>
      </c>
      <c r="C991" s="59">
        <v>45098</v>
      </c>
      <c r="D991" s="56" t="s">
        <v>721</v>
      </c>
      <c r="E991" s="35" t="s">
        <v>3965</v>
      </c>
      <c r="F991" s="35" t="s">
        <v>3781</v>
      </c>
      <c r="G991" s="40">
        <v>21500000</v>
      </c>
      <c r="H991" s="36">
        <v>45342</v>
      </c>
      <c r="I991" s="37" t="s">
        <v>229</v>
      </c>
      <c r="J991" s="38" t="s">
        <v>4092</v>
      </c>
      <c r="K991" s="39">
        <v>0</v>
      </c>
      <c r="L991" s="57"/>
      <c r="M991" s="58"/>
      <c r="N991" s="52">
        <f t="shared" si="60"/>
        <v>21500000</v>
      </c>
      <c r="O991" s="41">
        <v>0.41</v>
      </c>
      <c r="P991" s="42"/>
      <c r="Q991" s="43"/>
      <c r="R991" s="44"/>
      <c r="T991" s="53">
        <v>45199</v>
      </c>
      <c r="U991" s="54">
        <f t="shared" si="61"/>
        <v>0.41</v>
      </c>
      <c r="V991" s="55">
        <f t="shared" si="62"/>
        <v>244</v>
      </c>
      <c r="W991" s="55">
        <f t="shared" si="63"/>
        <v>101</v>
      </c>
    </row>
    <row r="992" spans="1:23" ht="17.25" customHeight="1" x14ac:dyDescent="0.25">
      <c r="A992" s="33" t="s">
        <v>3388</v>
      </c>
      <c r="B992" s="34">
        <v>45092</v>
      </c>
      <c r="C992" s="59">
        <v>45097</v>
      </c>
      <c r="D992" s="56" t="s">
        <v>719</v>
      </c>
      <c r="E992" s="35" t="s">
        <v>3621</v>
      </c>
      <c r="F992" s="35" t="s">
        <v>3782</v>
      </c>
      <c r="G992" s="40">
        <v>24913333</v>
      </c>
      <c r="H992" s="36">
        <v>45302</v>
      </c>
      <c r="I992" s="37" t="s">
        <v>228</v>
      </c>
      <c r="J992" s="38" t="s">
        <v>4093</v>
      </c>
      <c r="K992" s="39">
        <v>0</v>
      </c>
      <c r="L992" s="57"/>
      <c r="M992" s="58"/>
      <c r="N992" s="52">
        <f t="shared" si="60"/>
        <v>24913333</v>
      </c>
      <c r="O992" s="41">
        <v>0.5</v>
      </c>
      <c r="P992" s="42"/>
      <c r="Q992" s="43"/>
      <c r="R992" s="44"/>
      <c r="T992" s="53">
        <v>45199</v>
      </c>
      <c r="U992" s="54">
        <f t="shared" si="61"/>
        <v>0.5</v>
      </c>
      <c r="V992" s="55">
        <f t="shared" si="62"/>
        <v>205</v>
      </c>
      <c r="W992" s="55">
        <f t="shared" si="63"/>
        <v>102</v>
      </c>
    </row>
    <row r="993" spans="1:23" ht="17.25" customHeight="1" x14ac:dyDescent="0.25">
      <c r="A993" s="33" t="s">
        <v>3389</v>
      </c>
      <c r="B993" s="34">
        <v>45093</v>
      </c>
      <c r="C993" s="59">
        <v>45103</v>
      </c>
      <c r="D993" s="56" t="s">
        <v>718</v>
      </c>
      <c r="E993" s="35" t="s">
        <v>3622</v>
      </c>
      <c r="F993" s="35" t="s">
        <v>3783</v>
      </c>
      <c r="G993" s="40">
        <v>21012000</v>
      </c>
      <c r="H993" s="36">
        <v>45224</v>
      </c>
      <c r="I993" s="37" t="s">
        <v>228</v>
      </c>
      <c r="J993" s="38" t="s">
        <v>4094</v>
      </c>
      <c r="K993" s="39">
        <v>0</v>
      </c>
      <c r="L993" s="57"/>
      <c r="M993" s="58"/>
      <c r="N993" s="52">
        <f t="shared" si="60"/>
        <v>21012000</v>
      </c>
      <c r="O993" s="41">
        <v>0.79</v>
      </c>
      <c r="P993" s="42"/>
      <c r="Q993" s="43"/>
      <c r="R993" s="44"/>
      <c r="T993" s="53">
        <v>45199</v>
      </c>
      <c r="U993" s="54">
        <f t="shared" si="61"/>
        <v>0.79</v>
      </c>
      <c r="V993" s="55">
        <f t="shared" si="62"/>
        <v>121</v>
      </c>
      <c r="W993" s="55">
        <f t="shared" si="63"/>
        <v>96</v>
      </c>
    </row>
    <row r="994" spans="1:23" ht="17.25" customHeight="1" x14ac:dyDescent="0.25">
      <c r="A994" s="33" t="s">
        <v>3390</v>
      </c>
      <c r="B994" s="34">
        <v>45093</v>
      </c>
      <c r="C994" s="59">
        <v>45099</v>
      </c>
      <c r="D994" s="56" t="s">
        <v>718</v>
      </c>
      <c r="E994" s="35" t="s">
        <v>3623</v>
      </c>
      <c r="F994" s="35" t="s">
        <v>3784</v>
      </c>
      <c r="G994" s="40">
        <v>39600000</v>
      </c>
      <c r="H994" s="36">
        <v>45281</v>
      </c>
      <c r="I994" s="37" t="s">
        <v>228</v>
      </c>
      <c r="J994" s="38" t="s">
        <v>4095</v>
      </c>
      <c r="K994" s="39">
        <v>0</v>
      </c>
      <c r="L994" s="57"/>
      <c r="M994" s="58"/>
      <c r="N994" s="52">
        <f t="shared" si="60"/>
        <v>39600000</v>
      </c>
      <c r="O994" s="41">
        <v>0.55000000000000004</v>
      </c>
      <c r="P994" s="42"/>
      <c r="Q994" s="43"/>
      <c r="R994" s="44"/>
      <c r="T994" s="53">
        <v>45199</v>
      </c>
      <c r="U994" s="54">
        <f t="shared" si="61"/>
        <v>0.55000000000000004</v>
      </c>
      <c r="V994" s="55">
        <f t="shared" si="62"/>
        <v>182</v>
      </c>
      <c r="W994" s="55">
        <f t="shared" si="63"/>
        <v>100</v>
      </c>
    </row>
    <row r="995" spans="1:23" ht="17.25" customHeight="1" x14ac:dyDescent="0.25">
      <c r="A995" s="33" t="s">
        <v>3391</v>
      </c>
      <c r="B995" s="34">
        <v>45097</v>
      </c>
      <c r="C995" s="59">
        <v>45100</v>
      </c>
      <c r="D995" s="56" t="s">
        <v>718</v>
      </c>
      <c r="E995" s="35" t="s">
        <v>3624</v>
      </c>
      <c r="F995" s="35" t="s">
        <v>3785</v>
      </c>
      <c r="G995" s="40">
        <v>59500000</v>
      </c>
      <c r="H995" s="36">
        <v>45313</v>
      </c>
      <c r="I995" s="37" t="s">
        <v>228</v>
      </c>
      <c r="J995" s="38" t="s">
        <v>4096</v>
      </c>
      <c r="K995" s="39">
        <v>0</v>
      </c>
      <c r="L995" s="57"/>
      <c r="M995" s="58"/>
      <c r="N995" s="52">
        <f t="shared" si="60"/>
        <v>59500000</v>
      </c>
      <c r="O995" s="41">
        <v>0.46</v>
      </c>
      <c r="P995" s="42"/>
      <c r="Q995" s="43"/>
      <c r="R995" s="44"/>
      <c r="T995" s="53">
        <v>45199</v>
      </c>
      <c r="U995" s="54">
        <f t="shared" si="61"/>
        <v>0.46</v>
      </c>
      <c r="V995" s="55">
        <f t="shared" si="62"/>
        <v>213</v>
      </c>
      <c r="W995" s="55">
        <f t="shared" si="63"/>
        <v>99</v>
      </c>
    </row>
    <row r="996" spans="1:23" ht="17.25" customHeight="1" x14ac:dyDescent="0.25">
      <c r="A996" s="33" t="s">
        <v>3392</v>
      </c>
      <c r="B996" s="34">
        <v>45093</v>
      </c>
      <c r="C996" s="59">
        <v>45100</v>
      </c>
      <c r="D996" s="56" t="s">
        <v>718</v>
      </c>
      <c r="E996" s="35" t="s">
        <v>3625</v>
      </c>
      <c r="F996" s="35" t="s">
        <v>3786</v>
      </c>
      <c r="G996" s="40">
        <v>59500000</v>
      </c>
      <c r="H996" s="36">
        <v>45313</v>
      </c>
      <c r="I996" s="37" t="s">
        <v>228</v>
      </c>
      <c r="J996" s="38" t="s">
        <v>4097</v>
      </c>
      <c r="K996" s="39">
        <v>0</v>
      </c>
      <c r="L996" s="57"/>
      <c r="M996" s="58"/>
      <c r="N996" s="52">
        <f t="shared" si="60"/>
        <v>59500000</v>
      </c>
      <c r="O996" s="41">
        <v>0.46</v>
      </c>
      <c r="P996" s="42"/>
      <c r="Q996" s="43"/>
      <c r="R996" s="44"/>
      <c r="T996" s="53">
        <v>45199</v>
      </c>
      <c r="U996" s="54">
        <f t="shared" si="61"/>
        <v>0.46</v>
      </c>
      <c r="V996" s="55">
        <f t="shared" si="62"/>
        <v>213</v>
      </c>
      <c r="W996" s="55">
        <f t="shared" si="63"/>
        <v>99</v>
      </c>
    </row>
    <row r="997" spans="1:23" ht="17.25" customHeight="1" x14ac:dyDescent="0.25">
      <c r="A997" s="33" t="s">
        <v>3393</v>
      </c>
      <c r="B997" s="34">
        <v>45093</v>
      </c>
      <c r="C997" s="59">
        <v>45100</v>
      </c>
      <c r="D997" s="56" t="s">
        <v>719</v>
      </c>
      <c r="E997" s="35" t="s">
        <v>3626</v>
      </c>
      <c r="F997" s="35" t="s">
        <v>3787</v>
      </c>
      <c r="G997" s="40">
        <v>24050000</v>
      </c>
      <c r="H997" s="36">
        <v>45298</v>
      </c>
      <c r="I997" s="37" t="s">
        <v>228</v>
      </c>
      <c r="J997" s="38" t="s">
        <v>4098</v>
      </c>
      <c r="K997" s="39">
        <v>0</v>
      </c>
      <c r="L997" s="57"/>
      <c r="M997" s="58"/>
      <c r="N997" s="52">
        <f t="shared" si="60"/>
        <v>24050000</v>
      </c>
      <c r="O997" s="41">
        <v>0.5</v>
      </c>
      <c r="P997" s="42"/>
      <c r="Q997" s="43"/>
      <c r="R997" s="44"/>
      <c r="T997" s="53">
        <v>45199</v>
      </c>
      <c r="U997" s="54">
        <f t="shared" si="61"/>
        <v>0.5</v>
      </c>
      <c r="V997" s="55">
        <f t="shared" si="62"/>
        <v>198</v>
      </c>
      <c r="W997" s="55">
        <f t="shared" si="63"/>
        <v>99</v>
      </c>
    </row>
    <row r="998" spans="1:23" ht="17.25" customHeight="1" x14ac:dyDescent="0.25">
      <c r="A998" s="33" t="s">
        <v>3394</v>
      </c>
      <c r="B998" s="34">
        <v>45093</v>
      </c>
      <c r="C998" s="59">
        <v>45099</v>
      </c>
      <c r="D998" s="56" t="s">
        <v>718</v>
      </c>
      <c r="E998" s="35" t="s">
        <v>3627</v>
      </c>
      <c r="F998" s="35" t="s">
        <v>3769</v>
      </c>
      <c r="G998" s="40">
        <v>40376000</v>
      </c>
      <c r="H998" s="36">
        <v>45298</v>
      </c>
      <c r="I998" s="37" t="s">
        <v>228</v>
      </c>
      <c r="J998" s="38" t="s">
        <v>4099</v>
      </c>
      <c r="K998" s="39">
        <v>0</v>
      </c>
      <c r="L998" s="57"/>
      <c r="M998" s="58"/>
      <c r="N998" s="52">
        <f t="shared" si="60"/>
        <v>40376000</v>
      </c>
      <c r="O998" s="41">
        <v>0.5</v>
      </c>
      <c r="P998" s="42"/>
      <c r="Q998" s="43"/>
      <c r="R998" s="44"/>
      <c r="T998" s="53">
        <v>45199</v>
      </c>
      <c r="U998" s="54">
        <f t="shared" si="61"/>
        <v>0.5</v>
      </c>
      <c r="V998" s="55">
        <f t="shared" si="62"/>
        <v>199</v>
      </c>
      <c r="W998" s="55">
        <f t="shared" si="63"/>
        <v>100</v>
      </c>
    </row>
    <row r="999" spans="1:23" ht="17.25" customHeight="1" x14ac:dyDescent="0.25">
      <c r="A999" s="33" t="s">
        <v>3395</v>
      </c>
      <c r="B999" s="34">
        <v>45093</v>
      </c>
      <c r="C999" s="59">
        <v>45097</v>
      </c>
      <c r="D999" s="56" t="s">
        <v>719</v>
      </c>
      <c r="E999" s="35" t="s">
        <v>3628</v>
      </c>
      <c r="F999" s="35" t="s">
        <v>3788</v>
      </c>
      <c r="G999" s="40">
        <v>17339867</v>
      </c>
      <c r="H999" s="36">
        <v>45287</v>
      </c>
      <c r="I999" s="37" t="s">
        <v>228</v>
      </c>
      <c r="J999" s="38" t="s">
        <v>4100</v>
      </c>
      <c r="K999" s="39">
        <v>0</v>
      </c>
      <c r="L999" s="57"/>
      <c r="M999" s="58"/>
      <c r="N999" s="52">
        <f t="shared" si="60"/>
        <v>17339867</v>
      </c>
      <c r="O999" s="41">
        <v>0.54</v>
      </c>
      <c r="P999" s="42"/>
      <c r="Q999" s="43"/>
      <c r="R999" s="44"/>
      <c r="T999" s="53">
        <v>45199</v>
      </c>
      <c r="U999" s="54">
        <f t="shared" si="61"/>
        <v>0.54</v>
      </c>
      <c r="V999" s="55">
        <f t="shared" si="62"/>
        <v>190</v>
      </c>
      <c r="W999" s="55">
        <f t="shared" si="63"/>
        <v>102</v>
      </c>
    </row>
    <row r="1000" spans="1:23" ht="17.25" customHeight="1" x14ac:dyDescent="0.25">
      <c r="A1000" s="33" t="s">
        <v>3396</v>
      </c>
      <c r="B1000" s="34">
        <v>45093</v>
      </c>
      <c r="C1000" s="59">
        <v>45097</v>
      </c>
      <c r="D1000" s="56" t="s">
        <v>718</v>
      </c>
      <c r="E1000" s="35" t="s">
        <v>3629</v>
      </c>
      <c r="F1000" s="35" t="s">
        <v>3751</v>
      </c>
      <c r="G1000" s="40">
        <v>33566667</v>
      </c>
      <c r="H1000" s="36">
        <v>45289</v>
      </c>
      <c r="I1000" s="37" t="s">
        <v>228</v>
      </c>
      <c r="J1000" s="38" t="s">
        <v>4101</v>
      </c>
      <c r="K1000" s="39">
        <v>0</v>
      </c>
      <c r="L1000" s="57"/>
      <c r="M1000" s="58"/>
      <c r="N1000" s="52">
        <f t="shared" si="60"/>
        <v>33566667</v>
      </c>
      <c r="O1000" s="41">
        <v>0.53</v>
      </c>
      <c r="P1000" s="42"/>
      <c r="Q1000" s="43"/>
      <c r="R1000" s="44"/>
      <c r="T1000" s="53">
        <v>45199</v>
      </c>
      <c r="U1000" s="54">
        <f t="shared" si="61"/>
        <v>0.53</v>
      </c>
      <c r="V1000" s="55">
        <f t="shared" si="62"/>
        <v>192</v>
      </c>
      <c r="W1000" s="55">
        <f t="shared" si="63"/>
        <v>102</v>
      </c>
    </row>
    <row r="1001" spans="1:23" ht="17.25" customHeight="1" x14ac:dyDescent="0.25">
      <c r="A1001" s="33" t="s">
        <v>3397</v>
      </c>
      <c r="B1001" s="34">
        <v>45093</v>
      </c>
      <c r="C1001" s="59">
        <v>45098</v>
      </c>
      <c r="D1001" s="56" t="s">
        <v>718</v>
      </c>
      <c r="E1001" s="35" t="s">
        <v>3630</v>
      </c>
      <c r="F1001" s="35" t="s">
        <v>3789</v>
      </c>
      <c r="G1001" s="40">
        <v>36000000</v>
      </c>
      <c r="H1001" s="36">
        <v>45219</v>
      </c>
      <c r="I1001" s="37" t="s">
        <v>228</v>
      </c>
      <c r="J1001" s="38" t="s">
        <v>4102</v>
      </c>
      <c r="K1001" s="39">
        <v>0</v>
      </c>
      <c r="L1001" s="57"/>
      <c r="M1001" s="58"/>
      <c r="N1001" s="52">
        <f t="shared" si="60"/>
        <v>36000000</v>
      </c>
      <c r="O1001" s="41">
        <v>0.83</v>
      </c>
      <c r="P1001" s="42"/>
      <c r="Q1001" s="43"/>
      <c r="R1001" s="44"/>
      <c r="T1001" s="53">
        <v>45199</v>
      </c>
      <c r="U1001" s="54">
        <f t="shared" si="61"/>
        <v>0.83</v>
      </c>
      <c r="V1001" s="55">
        <f t="shared" si="62"/>
        <v>121</v>
      </c>
      <c r="W1001" s="55">
        <f t="shared" si="63"/>
        <v>101</v>
      </c>
    </row>
    <row r="1002" spans="1:23" ht="17.25" customHeight="1" x14ac:dyDescent="0.25">
      <c r="A1002" s="33" t="s">
        <v>3398</v>
      </c>
      <c r="B1002" s="34">
        <v>45098</v>
      </c>
      <c r="C1002" s="59">
        <v>45103</v>
      </c>
      <c r="D1002" s="56" t="s">
        <v>719</v>
      </c>
      <c r="E1002" s="35" t="s">
        <v>3631</v>
      </c>
      <c r="F1002" s="35" t="s">
        <v>3790</v>
      </c>
      <c r="G1002" s="40">
        <v>24666667</v>
      </c>
      <c r="H1002" s="36">
        <v>45306</v>
      </c>
      <c r="I1002" s="37" t="s">
        <v>228</v>
      </c>
      <c r="J1002" s="38" t="s">
        <v>4103</v>
      </c>
      <c r="K1002" s="39">
        <v>0</v>
      </c>
      <c r="L1002" s="57"/>
      <c r="M1002" s="58"/>
      <c r="N1002" s="52">
        <f t="shared" si="60"/>
        <v>24666667</v>
      </c>
      <c r="O1002" s="41">
        <v>0.47</v>
      </c>
      <c r="P1002" s="42"/>
      <c r="Q1002" s="43"/>
      <c r="R1002" s="44"/>
      <c r="T1002" s="53">
        <v>45199</v>
      </c>
      <c r="U1002" s="54">
        <f t="shared" si="61"/>
        <v>0.47</v>
      </c>
      <c r="V1002" s="55">
        <f t="shared" si="62"/>
        <v>203</v>
      </c>
      <c r="W1002" s="55">
        <f t="shared" si="63"/>
        <v>96</v>
      </c>
    </row>
    <row r="1003" spans="1:23" ht="17.25" customHeight="1" x14ac:dyDescent="0.25">
      <c r="A1003" s="33" t="s">
        <v>3399</v>
      </c>
      <c r="B1003" s="34">
        <v>45097</v>
      </c>
      <c r="C1003" s="59">
        <v>45099</v>
      </c>
      <c r="D1003" s="56" t="s">
        <v>718</v>
      </c>
      <c r="E1003" s="35" t="s">
        <v>3632</v>
      </c>
      <c r="F1003" s="35" t="s">
        <v>3791</v>
      </c>
      <c r="G1003" s="40">
        <v>42250000</v>
      </c>
      <c r="H1003" s="36">
        <v>45297</v>
      </c>
      <c r="I1003" s="37" t="s">
        <v>228</v>
      </c>
      <c r="J1003" s="38" t="s">
        <v>4104</v>
      </c>
      <c r="K1003" s="39">
        <v>0</v>
      </c>
      <c r="L1003" s="57"/>
      <c r="M1003" s="58"/>
      <c r="N1003" s="52">
        <f t="shared" si="60"/>
        <v>42250000</v>
      </c>
      <c r="O1003" s="41">
        <v>0.51</v>
      </c>
      <c r="P1003" s="42"/>
      <c r="Q1003" s="43"/>
      <c r="R1003" s="44"/>
      <c r="T1003" s="53">
        <v>45199</v>
      </c>
      <c r="U1003" s="54">
        <f t="shared" si="61"/>
        <v>0.51</v>
      </c>
      <c r="V1003" s="55">
        <f t="shared" si="62"/>
        <v>198</v>
      </c>
      <c r="W1003" s="55">
        <f t="shared" si="63"/>
        <v>100</v>
      </c>
    </row>
    <row r="1004" spans="1:23" ht="17.25" customHeight="1" x14ac:dyDescent="0.25">
      <c r="A1004" s="33" t="s">
        <v>3400</v>
      </c>
      <c r="B1004" s="34">
        <v>45097</v>
      </c>
      <c r="C1004" s="59">
        <v>45099</v>
      </c>
      <c r="D1004" s="56" t="s">
        <v>718</v>
      </c>
      <c r="E1004" s="35" t="s">
        <v>3633</v>
      </c>
      <c r="F1004" s="35" t="s">
        <v>3780</v>
      </c>
      <c r="G1004" s="40">
        <v>42250000</v>
      </c>
      <c r="H1004" s="36">
        <v>45297</v>
      </c>
      <c r="I1004" s="37" t="s">
        <v>228</v>
      </c>
      <c r="J1004" s="38" t="s">
        <v>4105</v>
      </c>
      <c r="K1004" s="39">
        <v>0</v>
      </c>
      <c r="L1004" s="57"/>
      <c r="M1004" s="58"/>
      <c r="N1004" s="52">
        <f t="shared" si="60"/>
        <v>42250000</v>
      </c>
      <c r="O1004" s="41">
        <v>0.51</v>
      </c>
      <c r="P1004" s="42"/>
      <c r="Q1004" s="43"/>
      <c r="R1004" s="44"/>
      <c r="T1004" s="53">
        <v>45199</v>
      </c>
      <c r="U1004" s="54">
        <f t="shared" si="61"/>
        <v>0.51</v>
      </c>
      <c r="V1004" s="55">
        <f t="shared" si="62"/>
        <v>198</v>
      </c>
      <c r="W1004" s="55">
        <f t="shared" si="63"/>
        <v>100</v>
      </c>
    </row>
    <row r="1005" spans="1:23" ht="17.25" customHeight="1" x14ac:dyDescent="0.25">
      <c r="A1005" s="33" t="s">
        <v>3401</v>
      </c>
      <c r="B1005" s="34">
        <v>45098</v>
      </c>
      <c r="C1005" s="59">
        <v>45099</v>
      </c>
      <c r="D1005" s="56" t="s">
        <v>718</v>
      </c>
      <c r="E1005" s="35" t="s">
        <v>3634</v>
      </c>
      <c r="F1005" s="35" t="s">
        <v>3792</v>
      </c>
      <c r="G1005" s="40">
        <v>44400000</v>
      </c>
      <c r="H1005" s="36">
        <v>45281</v>
      </c>
      <c r="I1005" s="37" t="s">
        <v>547</v>
      </c>
      <c r="J1005" s="38" t="s">
        <v>4106</v>
      </c>
      <c r="K1005" s="39">
        <v>0</v>
      </c>
      <c r="L1005" s="57"/>
      <c r="M1005" s="58"/>
      <c r="N1005" s="52">
        <f t="shared" si="60"/>
        <v>44400000</v>
      </c>
      <c r="O1005" s="41">
        <v>0.55000000000000004</v>
      </c>
      <c r="P1005" s="42"/>
      <c r="Q1005" s="43"/>
      <c r="R1005" s="44"/>
      <c r="T1005" s="53">
        <v>45199</v>
      </c>
      <c r="U1005" s="54">
        <f t="shared" si="61"/>
        <v>0.55000000000000004</v>
      </c>
      <c r="V1005" s="55">
        <f t="shared" si="62"/>
        <v>182</v>
      </c>
      <c r="W1005" s="55">
        <f t="shared" si="63"/>
        <v>100</v>
      </c>
    </row>
    <row r="1006" spans="1:23" ht="17.25" customHeight="1" x14ac:dyDescent="0.25">
      <c r="A1006" s="33" t="s">
        <v>3402</v>
      </c>
      <c r="B1006" s="34">
        <v>45097</v>
      </c>
      <c r="C1006" s="59">
        <v>45097</v>
      </c>
      <c r="D1006" s="56" t="s">
        <v>718</v>
      </c>
      <c r="E1006" s="35" t="s">
        <v>3966</v>
      </c>
      <c r="F1006" s="35" t="s">
        <v>3793</v>
      </c>
      <c r="G1006" s="40">
        <v>108644620</v>
      </c>
      <c r="H1006" s="36">
        <v>45291</v>
      </c>
      <c r="I1006" s="37" t="s">
        <v>228</v>
      </c>
      <c r="J1006" s="38" t="s">
        <v>4107</v>
      </c>
      <c r="K1006" s="39">
        <v>0</v>
      </c>
      <c r="L1006" s="57"/>
      <c r="M1006" s="58"/>
      <c r="N1006" s="52">
        <f t="shared" si="60"/>
        <v>108644620</v>
      </c>
      <c r="O1006" s="41">
        <v>0.53</v>
      </c>
      <c r="P1006" s="42"/>
      <c r="Q1006" s="43"/>
      <c r="R1006" s="44"/>
      <c r="T1006" s="53">
        <v>45199</v>
      </c>
      <c r="U1006" s="54">
        <f t="shared" si="61"/>
        <v>0.53</v>
      </c>
      <c r="V1006" s="55">
        <f t="shared" si="62"/>
        <v>194</v>
      </c>
      <c r="W1006" s="55">
        <f t="shared" si="63"/>
        <v>102</v>
      </c>
    </row>
    <row r="1007" spans="1:23" ht="17.25" customHeight="1" x14ac:dyDescent="0.25">
      <c r="A1007" s="33" t="s">
        <v>3403</v>
      </c>
      <c r="B1007" s="34">
        <v>45099</v>
      </c>
      <c r="C1007" s="59">
        <v>45103</v>
      </c>
      <c r="D1007" s="56" t="s">
        <v>718</v>
      </c>
      <c r="E1007" s="35" t="s">
        <v>3635</v>
      </c>
      <c r="F1007" s="35" t="s">
        <v>3794</v>
      </c>
      <c r="G1007" s="40">
        <v>33566667</v>
      </c>
      <c r="H1007" s="36">
        <v>45296</v>
      </c>
      <c r="I1007" s="37" t="s">
        <v>228</v>
      </c>
      <c r="J1007" s="38" t="s">
        <v>4108</v>
      </c>
      <c r="K1007" s="39">
        <v>0</v>
      </c>
      <c r="L1007" s="57"/>
      <c r="M1007" s="58"/>
      <c r="N1007" s="52">
        <f t="shared" si="60"/>
        <v>33566667</v>
      </c>
      <c r="O1007" s="41">
        <v>0.5</v>
      </c>
      <c r="P1007" s="42"/>
      <c r="Q1007" s="43"/>
      <c r="R1007" s="44"/>
      <c r="T1007" s="53">
        <v>45199</v>
      </c>
      <c r="U1007" s="54">
        <f t="shared" si="61"/>
        <v>0.5</v>
      </c>
      <c r="V1007" s="55">
        <f t="shared" si="62"/>
        <v>193</v>
      </c>
      <c r="W1007" s="55">
        <f t="shared" si="63"/>
        <v>96</v>
      </c>
    </row>
    <row r="1008" spans="1:23" ht="17.25" customHeight="1" x14ac:dyDescent="0.25">
      <c r="A1008" s="33" t="s">
        <v>3404</v>
      </c>
      <c r="B1008" s="34">
        <v>45098</v>
      </c>
      <c r="C1008" s="59">
        <v>45103</v>
      </c>
      <c r="D1008" s="56" t="s">
        <v>718</v>
      </c>
      <c r="E1008" s="35" t="s">
        <v>3636</v>
      </c>
      <c r="F1008" s="35" t="s">
        <v>3795</v>
      </c>
      <c r="G1008" s="40">
        <v>40950000</v>
      </c>
      <c r="H1008" s="36">
        <v>45169</v>
      </c>
      <c r="I1008" s="37" t="s">
        <v>228</v>
      </c>
      <c r="J1008" s="38" t="s">
        <v>4109</v>
      </c>
      <c r="K1008" s="39">
        <v>0</v>
      </c>
      <c r="L1008" s="57"/>
      <c r="M1008" s="58">
        <v>26866667</v>
      </c>
      <c r="N1008" s="52">
        <f t="shared" si="60"/>
        <v>14083333</v>
      </c>
      <c r="O1008" s="41">
        <v>1</v>
      </c>
      <c r="P1008" s="42"/>
      <c r="Q1008" s="43"/>
      <c r="R1008" s="44"/>
      <c r="T1008" s="53">
        <v>45199</v>
      </c>
      <c r="U1008" s="54">
        <f t="shared" si="61"/>
        <v>1.45</v>
      </c>
      <c r="V1008" s="55">
        <f t="shared" si="62"/>
        <v>66</v>
      </c>
      <c r="W1008" s="55">
        <f t="shared" si="63"/>
        <v>96</v>
      </c>
    </row>
    <row r="1009" spans="1:23" ht="17.25" customHeight="1" x14ac:dyDescent="0.25">
      <c r="A1009" s="33" t="s">
        <v>3405</v>
      </c>
      <c r="B1009" s="34">
        <v>45097</v>
      </c>
      <c r="C1009" s="59">
        <v>45099</v>
      </c>
      <c r="D1009" s="56" t="s">
        <v>718</v>
      </c>
      <c r="E1009" s="35" t="s">
        <v>3637</v>
      </c>
      <c r="F1009" s="35" t="s">
        <v>3796</v>
      </c>
      <c r="G1009" s="40">
        <v>48925000</v>
      </c>
      <c r="H1009" s="36">
        <v>45291</v>
      </c>
      <c r="I1009" s="37" t="s">
        <v>228</v>
      </c>
      <c r="J1009" s="38" t="s">
        <v>4110</v>
      </c>
      <c r="K1009" s="39">
        <v>0</v>
      </c>
      <c r="L1009" s="57"/>
      <c r="M1009" s="58"/>
      <c r="N1009" s="52">
        <f t="shared" si="60"/>
        <v>48925000</v>
      </c>
      <c r="O1009" s="41">
        <v>0.52</v>
      </c>
      <c r="P1009" s="42"/>
      <c r="Q1009" s="43"/>
      <c r="R1009" s="44"/>
      <c r="T1009" s="53">
        <v>45199</v>
      </c>
      <c r="U1009" s="54">
        <f t="shared" si="61"/>
        <v>0.52</v>
      </c>
      <c r="V1009" s="55">
        <f t="shared" si="62"/>
        <v>192</v>
      </c>
      <c r="W1009" s="55">
        <f t="shared" si="63"/>
        <v>100</v>
      </c>
    </row>
    <row r="1010" spans="1:23" ht="17.25" customHeight="1" x14ac:dyDescent="0.25">
      <c r="A1010" s="33" t="s">
        <v>3406</v>
      </c>
      <c r="B1010" s="34">
        <v>45098</v>
      </c>
      <c r="C1010" s="59">
        <v>45106</v>
      </c>
      <c r="D1010" s="56" t="s">
        <v>719</v>
      </c>
      <c r="E1010" s="35" t="s">
        <v>3638</v>
      </c>
      <c r="F1010" s="35" t="s">
        <v>3797</v>
      </c>
      <c r="G1010" s="40">
        <v>19316666</v>
      </c>
      <c r="H1010" s="36">
        <v>45299</v>
      </c>
      <c r="I1010" s="37" t="s">
        <v>228</v>
      </c>
      <c r="J1010" s="38" t="s">
        <v>4111</v>
      </c>
      <c r="K1010" s="39">
        <v>0</v>
      </c>
      <c r="L1010" s="57"/>
      <c r="M1010" s="58"/>
      <c r="N1010" s="52">
        <f t="shared" si="60"/>
        <v>19316666</v>
      </c>
      <c r="O1010" s="41">
        <v>0.48</v>
      </c>
      <c r="P1010" s="42"/>
      <c r="Q1010" s="43"/>
      <c r="R1010" s="44"/>
      <c r="T1010" s="53">
        <v>45199</v>
      </c>
      <c r="U1010" s="54">
        <f t="shared" si="61"/>
        <v>0.48</v>
      </c>
      <c r="V1010" s="55">
        <f t="shared" si="62"/>
        <v>193</v>
      </c>
      <c r="W1010" s="55">
        <f t="shared" si="63"/>
        <v>93</v>
      </c>
    </row>
    <row r="1011" spans="1:23" ht="17.25" customHeight="1" x14ac:dyDescent="0.25">
      <c r="A1011" s="33" t="s">
        <v>3407</v>
      </c>
      <c r="B1011" s="34">
        <v>45097</v>
      </c>
      <c r="C1011" s="59">
        <v>45098</v>
      </c>
      <c r="D1011" s="56" t="s">
        <v>718</v>
      </c>
      <c r="E1011" s="35" t="s">
        <v>3639</v>
      </c>
      <c r="F1011" s="35" t="s">
        <v>3798</v>
      </c>
      <c r="G1011" s="40">
        <v>58710000</v>
      </c>
      <c r="H1011" s="36">
        <v>45290</v>
      </c>
      <c r="I1011" s="37" t="s">
        <v>228</v>
      </c>
      <c r="J1011" s="38" t="s">
        <v>4112</v>
      </c>
      <c r="K1011" s="39">
        <v>0</v>
      </c>
      <c r="L1011" s="57"/>
      <c r="M1011" s="58"/>
      <c r="N1011" s="52">
        <f t="shared" si="60"/>
        <v>58710000</v>
      </c>
      <c r="O1011" s="41">
        <v>0.53</v>
      </c>
      <c r="P1011" s="42"/>
      <c r="Q1011" s="43"/>
      <c r="R1011" s="44"/>
      <c r="T1011" s="53">
        <v>45199</v>
      </c>
      <c r="U1011" s="54">
        <f t="shared" si="61"/>
        <v>0.53</v>
      </c>
      <c r="V1011" s="55">
        <f t="shared" si="62"/>
        <v>192</v>
      </c>
      <c r="W1011" s="55">
        <f t="shared" si="63"/>
        <v>101</v>
      </c>
    </row>
    <row r="1012" spans="1:23" ht="17.25" customHeight="1" x14ac:dyDescent="0.25">
      <c r="A1012" s="33" t="s">
        <v>3408</v>
      </c>
      <c r="B1012" s="34">
        <v>45097</v>
      </c>
      <c r="C1012" s="59">
        <v>45098</v>
      </c>
      <c r="D1012" s="56" t="s">
        <v>718</v>
      </c>
      <c r="E1012" s="35" t="s">
        <v>3640</v>
      </c>
      <c r="F1012" s="35" t="s">
        <v>3799</v>
      </c>
      <c r="G1012" s="40">
        <v>41800000</v>
      </c>
      <c r="H1012" s="36">
        <v>45290</v>
      </c>
      <c r="I1012" s="37" t="s">
        <v>228</v>
      </c>
      <c r="J1012" s="38" t="s">
        <v>4113</v>
      </c>
      <c r="K1012" s="39">
        <v>0</v>
      </c>
      <c r="L1012" s="57"/>
      <c r="M1012" s="58"/>
      <c r="N1012" s="52">
        <f t="shared" si="60"/>
        <v>41800000</v>
      </c>
      <c r="O1012" s="41">
        <v>0.53</v>
      </c>
      <c r="P1012" s="42"/>
      <c r="Q1012" s="43"/>
      <c r="R1012" s="44"/>
      <c r="T1012" s="53">
        <v>45199</v>
      </c>
      <c r="U1012" s="54">
        <f t="shared" si="61"/>
        <v>0.53</v>
      </c>
      <c r="V1012" s="55">
        <f t="shared" si="62"/>
        <v>192</v>
      </c>
      <c r="W1012" s="55">
        <f t="shared" si="63"/>
        <v>101</v>
      </c>
    </row>
    <row r="1013" spans="1:23" ht="17.25" customHeight="1" x14ac:dyDescent="0.25">
      <c r="A1013" s="33" t="s">
        <v>3409</v>
      </c>
      <c r="B1013" s="34">
        <v>45097</v>
      </c>
      <c r="C1013" s="59">
        <v>45100</v>
      </c>
      <c r="D1013" s="56" t="s">
        <v>718</v>
      </c>
      <c r="E1013" s="35" t="s">
        <v>3641</v>
      </c>
      <c r="F1013" s="35" t="s">
        <v>3779</v>
      </c>
      <c r="G1013" s="40">
        <v>34450000</v>
      </c>
      <c r="H1013" s="36">
        <v>45298</v>
      </c>
      <c r="I1013" s="37" t="s">
        <v>228</v>
      </c>
      <c r="J1013" s="38" t="s">
        <v>4114</v>
      </c>
      <c r="K1013" s="39">
        <v>0</v>
      </c>
      <c r="L1013" s="57"/>
      <c r="M1013" s="58"/>
      <c r="N1013" s="52">
        <f t="shared" si="60"/>
        <v>34450000</v>
      </c>
      <c r="O1013" s="41">
        <v>0.5</v>
      </c>
      <c r="P1013" s="42"/>
      <c r="Q1013" s="43"/>
      <c r="R1013" s="44"/>
      <c r="T1013" s="53">
        <v>45199</v>
      </c>
      <c r="U1013" s="54">
        <f t="shared" si="61"/>
        <v>0.5</v>
      </c>
      <c r="V1013" s="55">
        <f t="shared" si="62"/>
        <v>198</v>
      </c>
      <c r="W1013" s="55">
        <f t="shared" si="63"/>
        <v>99</v>
      </c>
    </row>
    <row r="1014" spans="1:23" ht="17.25" customHeight="1" x14ac:dyDescent="0.25">
      <c r="A1014" s="33" t="s">
        <v>3410</v>
      </c>
      <c r="B1014" s="34">
        <v>45098</v>
      </c>
      <c r="C1014" s="59">
        <v>45103</v>
      </c>
      <c r="D1014" s="56" t="s">
        <v>718</v>
      </c>
      <c r="E1014" s="35" t="s">
        <v>3642</v>
      </c>
      <c r="F1014" s="35" t="s">
        <v>3780</v>
      </c>
      <c r="G1014" s="40">
        <v>41166667</v>
      </c>
      <c r="H1014" s="36">
        <v>45296</v>
      </c>
      <c r="I1014" s="37" t="s">
        <v>228</v>
      </c>
      <c r="J1014" s="38" t="s">
        <v>4115</v>
      </c>
      <c r="K1014" s="39">
        <v>0</v>
      </c>
      <c r="L1014" s="57"/>
      <c r="M1014" s="58"/>
      <c r="N1014" s="52">
        <f t="shared" si="60"/>
        <v>41166667</v>
      </c>
      <c r="O1014" s="41">
        <v>0.5</v>
      </c>
      <c r="P1014" s="42"/>
      <c r="Q1014" s="43"/>
      <c r="R1014" s="44"/>
      <c r="T1014" s="53">
        <v>45199</v>
      </c>
      <c r="U1014" s="54">
        <f t="shared" si="61"/>
        <v>0.5</v>
      </c>
      <c r="V1014" s="55">
        <f t="shared" si="62"/>
        <v>193</v>
      </c>
      <c r="W1014" s="55">
        <f t="shared" si="63"/>
        <v>96</v>
      </c>
    </row>
    <row r="1015" spans="1:23" ht="17.25" customHeight="1" x14ac:dyDescent="0.25">
      <c r="A1015" s="33" t="s">
        <v>3411</v>
      </c>
      <c r="B1015" s="34">
        <v>45098</v>
      </c>
      <c r="C1015" s="59">
        <v>45103</v>
      </c>
      <c r="D1015" s="56" t="s">
        <v>719</v>
      </c>
      <c r="E1015" s="35" t="s">
        <v>3643</v>
      </c>
      <c r="F1015" s="35" t="s">
        <v>3771</v>
      </c>
      <c r="G1015" s="40">
        <v>17524333</v>
      </c>
      <c r="H1015" s="36">
        <v>45296</v>
      </c>
      <c r="I1015" s="37" t="s">
        <v>228</v>
      </c>
      <c r="J1015" s="38" t="s">
        <v>4116</v>
      </c>
      <c r="K1015" s="39">
        <v>0</v>
      </c>
      <c r="L1015" s="57"/>
      <c r="M1015" s="58"/>
      <c r="N1015" s="52">
        <f t="shared" si="60"/>
        <v>17524333</v>
      </c>
      <c r="O1015" s="41">
        <v>0.5</v>
      </c>
      <c r="P1015" s="42"/>
      <c r="Q1015" s="43"/>
      <c r="R1015" s="44"/>
      <c r="T1015" s="53">
        <v>45199</v>
      </c>
      <c r="U1015" s="54">
        <f t="shared" si="61"/>
        <v>0.5</v>
      </c>
      <c r="V1015" s="55">
        <f t="shared" si="62"/>
        <v>193</v>
      </c>
      <c r="W1015" s="55">
        <f t="shared" si="63"/>
        <v>96</v>
      </c>
    </row>
    <row r="1016" spans="1:23" ht="17.25" customHeight="1" x14ac:dyDescent="0.25">
      <c r="A1016" s="33" t="s">
        <v>3412</v>
      </c>
      <c r="B1016" s="34">
        <v>45097</v>
      </c>
      <c r="C1016" s="59">
        <v>45100</v>
      </c>
      <c r="D1016" s="56" t="s">
        <v>718</v>
      </c>
      <c r="E1016" s="35" t="s">
        <v>3644</v>
      </c>
      <c r="F1016" s="35" t="s">
        <v>3800</v>
      </c>
      <c r="G1016" s="40">
        <v>38728000</v>
      </c>
      <c r="H1016" s="36">
        <v>45290</v>
      </c>
      <c r="I1016" s="37" t="s">
        <v>228</v>
      </c>
      <c r="J1016" s="38" t="s">
        <v>4117</v>
      </c>
      <c r="K1016" s="39">
        <v>0</v>
      </c>
      <c r="L1016" s="57"/>
      <c r="M1016" s="58"/>
      <c r="N1016" s="52">
        <f t="shared" si="60"/>
        <v>38728000</v>
      </c>
      <c r="O1016" s="41">
        <v>0.52</v>
      </c>
      <c r="P1016" s="42"/>
      <c r="Q1016" s="43"/>
      <c r="R1016" s="44"/>
      <c r="T1016" s="53">
        <v>45199</v>
      </c>
      <c r="U1016" s="54">
        <f t="shared" si="61"/>
        <v>0.52</v>
      </c>
      <c r="V1016" s="55">
        <f t="shared" si="62"/>
        <v>190</v>
      </c>
      <c r="W1016" s="55">
        <f t="shared" si="63"/>
        <v>99</v>
      </c>
    </row>
    <row r="1017" spans="1:23" ht="17.25" customHeight="1" x14ac:dyDescent="0.25">
      <c r="A1017" s="33" t="s">
        <v>3413</v>
      </c>
      <c r="B1017" s="34">
        <v>45098</v>
      </c>
      <c r="C1017" s="59">
        <v>45100</v>
      </c>
      <c r="D1017" s="56" t="s">
        <v>718</v>
      </c>
      <c r="E1017" s="35" t="s">
        <v>3645</v>
      </c>
      <c r="F1017" s="35" t="s">
        <v>3801</v>
      </c>
      <c r="G1017" s="40">
        <v>38728000</v>
      </c>
      <c r="H1017" s="36">
        <v>45290</v>
      </c>
      <c r="I1017" s="37" t="s">
        <v>228</v>
      </c>
      <c r="J1017" s="38" t="s">
        <v>4118</v>
      </c>
      <c r="K1017" s="39">
        <v>0</v>
      </c>
      <c r="L1017" s="57"/>
      <c r="M1017" s="58"/>
      <c r="N1017" s="52">
        <f t="shared" si="60"/>
        <v>38728000</v>
      </c>
      <c r="O1017" s="41">
        <v>0.52</v>
      </c>
      <c r="P1017" s="42"/>
      <c r="Q1017" s="43"/>
      <c r="R1017" s="44"/>
      <c r="T1017" s="53">
        <v>45199</v>
      </c>
      <c r="U1017" s="54">
        <f t="shared" si="61"/>
        <v>0.52</v>
      </c>
      <c r="V1017" s="55">
        <f t="shared" si="62"/>
        <v>190</v>
      </c>
      <c r="W1017" s="55">
        <f t="shared" si="63"/>
        <v>99</v>
      </c>
    </row>
    <row r="1018" spans="1:23" ht="17.25" customHeight="1" x14ac:dyDescent="0.25">
      <c r="A1018" s="33" t="s">
        <v>3414</v>
      </c>
      <c r="B1018" s="34">
        <v>45098</v>
      </c>
      <c r="C1018" s="59">
        <v>45103</v>
      </c>
      <c r="D1018" s="56" t="s">
        <v>719</v>
      </c>
      <c r="E1018" s="35" t="s">
        <v>3646</v>
      </c>
      <c r="F1018" s="35" t="s">
        <v>3802</v>
      </c>
      <c r="G1018" s="40">
        <v>23556667</v>
      </c>
      <c r="H1018" s="36">
        <v>45297</v>
      </c>
      <c r="I1018" s="37" t="s">
        <v>228</v>
      </c>
      <c r="J1018" s="38" t="s">
        <v>4119</v>
      </c>
      <c r="K1018" s="39">
        <v>0</v>
      </c>
      <c r="L1018" s="57"/>
      <c r="M1018" s="58"/>
      <c r="N1018" s="52">
        <f t="shared" si="60"/>
        <v>23556667</v>
      </c>
      <c r="O1018" s="41">
        <v>0.49</v>
      </c>
      <c r="P1018" s="42"/>
      <c r="Q1018" s="43"/>
      <c r="R1018" s="44"/>
      <c r="T1018" s="53">
        <v>45199</v>
      </c>
      <c r="U1018" s="54">
        <f t="shared" si="61"/>
        <v>0.49</v>
      </c>
      <c r="V1018" s="55">
        <f t="shared" si="62"/>
        <v>194</v>
      </c>
      <c r="W1018" s="55">
        <f t="shared" si="63"/>
        <v>96</v>
      </c>
    </row>
    <row r="1019" spans="1:23" ht="17.25" customHeight="1" x14ac:dyDescent="0.25">
      <c r="A1019" s="33" t="s">
        <v>3415</v>
      </c>
      <c r="B1019" s="34">
        <v>45098</v>
      </c>
      <c r="C1019" s="59">
        <v>45100</v>
      </c>
      <c r="D1019" s="56" t="s">
        <v>718</v>
      </c>
      <c r="E1019" s="35" t="s">
        <v>3647</v>
      </c>
      <c r="F1019" s="35" t="s">
        <v>3803</v>
      </c>
      <c r="G1019" s="40">
        <v>48925000</v>
      </c>
      <c r="H1019" s="36">
        <v>45293</v>
      </c>
      <c r="I1019" s="37" t="s">
        <v>228</v>
      </c>
      <c r="J1019" s="38" t="s">
        <v>4120</v>
      </c>
      <c r="K1019" s="39">
        <v>0</v>
      </c>
      <c r="L1019" s="57"/>
      <c r="M1019" s="58"/>
      <c r="N1019" s="52">
        <f t="shared" si="60"/>
        <v>48925000</v>
      </c>
      <c r="O1019" s="41">
        <v>0.51</v>
      </c>
      <c r="P1019" s="42"/>
      <c r="Q1019" s="43"/>
      <c r="R1019" s="44"/>
      <c r="T1019" s="53">
        <v>45199</v>
      </c>
      <c r="U1019" s="54">
        <f t="shared" si="61"/>
        <v>0.51</v>
      </c>
      <c r="V1019" s="55">
        <f t="shared" si="62"/>
        <v>193</v>
      </c>
      <c r="W1019" s="55">
        <f t="shared" si="63"/>
        <v>99</v>
      </c>
    </row>
    <row r="1020" spans="1:23" ht="17.25" customHeight="1" x14ac:dyDescent="0.25">
      <c r="A1020" s="33" t="s">
        <v>3416</v>
      </c>
      <c r="B1020" s="34">
        <v>45098</v>
      </c>
      <c r="C1020" s="59">
        <v>45100</v>
      </c>
      <c r="D1020" s="56" t="s">
        <v>718</v>
      </c>
      <c r="E1020" s="35" t="s">
        <v>3648</v>
      </c>
      <c r="F1020" s="35" t="s">
        <v>3804</v>
      </c>
      <c r="G1020" s="40">
        <v>33390000</v>
      </c>
      <c r="H1020" s="36">
        <v>45291</v>
      </c>
      <c r="I1020" s="37" t="s">
        <v>228</v>
      </c>
      <c r="J1020" s="38" t="s">
        <v>4121</v>
      </c>
      <c r="K1020" s="39">
        <v>0</v>
      </c>
      <c r="L1020" s="57"/>
      <c r="M1020" s="58"/>
      <c r="N1020" s="52">
        <f t="shared" si="60"/>
        <v>33390000</v>
      </c>
      <c r="O1020" s="41">
        <v>0.52</v>
      </c>
      <c r="P1020" s="42"/>
      <c r="Q1020" s="43"/>
      <c r="R1020" s="44"/>
      <c r="T1020" s="53">
        <v>45199</v>
      </c>
      <c r="U1020" s="54">
        <f t="shared" si="61"/>
        <v>0.52</v>
      </c>
      <c r="V1020" s="55">
        <f t="shared" si="62"/>
        <v>191</v>
      </c>
      <c r="W1020" s="55">
        <f t="shared" si="63"/>
        <v>99</v>
      </c>
    </row>
    <row r="1021" spans="1:23" ht="17.25" customHeight="1" x14ac:dyDescent="0.25">
      <c r="A1021" s="33" t="s">
        <v>3417</v>
      </c>
      <c r="B1021" s="34">
        <v>45098</v>
      </c>
      <c r="C1021" s="59">
        <v>45108</v>
      </c>
      <c r="D1021" s="56" t="s">
        <v>718</v>
      </c>
      <c r="E1021" s="35" t="s">
        <v>3649</v>
      </c>
      <c r="F1021" s="35" t="s">
        <v>3805</v>
      </c>
      <c r="G1021" s="40">
        <v>39964000</v>
      </c>
      <c r="H1021" s="36">
        <v>45305</v>
      </c>
      <c r="I1021" s="37" t="s">
        <v>228</v>
      </c>
      <c r="J1021" s="38" t="s">
        <v>4122</v>
      </c>
      <c r="K1021" s="39">
        <v>0</v>
      </c>
      <c r="L1021" s="57"/>
      <c r="M1021" s="58"/>
      <c r="N1021" s="52">
        <f t="shared" si="60"/>
        <v>39964000</v>
      </c>
      <c r="O1021" s="41">
        <v>0.46</v>
      </c>
      <c r="P1021" s="42"/>
      <c r="Q1021" s="43"/>
      <c r="R1021" s="44"/>
      <c r="T1021" s="53">
        <v>45199</v>
      </c>
      <c r="U1021" s="54">
        <f t="shared" si="61"/>
        <v>0.46</v>
      </c>
      <c r="V1021" s="55">
        <f t="shared" si="62"/>
        <v>197</v>
      </c>
      <c r="W1021" s="55">
        <f t="shared" si="63"/>
        <v>91</v>
      </c>
    </row>
    <row r="1022" spans="1:23" ht="17.25" customHeight="1" x14ac:dyDescent="0.25">
      <c r="A1022" s="33" t="s">
        <v>3418</v>
      </c>
      <c r="B1022" s="34">
        <v>45100</v>
      </c>
      <c r="C1022" s="59">
        <v>45111</v>
      </c>
      <c r="D1022" s="56" t="s">
        <v>3931</v>
      </c>
      <c r="E1022" s="35" t="s">
        <v>3650</v>
      </c>
      <c r="F1022" s="35" t="s">
        <v>3806</v>
      </c>
      <c r="G1022" s="40">
        <v>720009595</v>
      </c>
      <c r="H1022" s="36">
        <v>45354</v>
      </c>
      <c r="I1022" s="37" t="s">
        <v>228</v>
      </c>
      <c r="J1022" s="38" t="s">
        <v>4123</v>
      </c>
      <c r="K1022" s="39">
        <v>0</v>
      </c>
      <c r="L1022" s="57"/>
      <c r="M1022" s="58"/>
      <c r="N1022" s="52">
        <f t="shared" si="60"/>
        <v>720009595</v>
      </c>
      <c r="O1022" s="41">
        <v>0.36</v>
      </c>
      <c r="P1022" s="42"/>
      <c r="Q1022" s="43"/>
      <c r="R1022" s="44"/>
      <c r="T1022" s="53">
        <v>45199</v>
      </c>
      <c r="U1022" s="54">
        <f t="shared" si="61"/>
        <v>0.36</v>
      </c>
      <c r="V1022" s="55">
        <f t="shared" si="62"/>
        <v>243</v>
      </c>
      <c r="W1022" s="55">
        <f t="shared" si="63"/>
        <v>88</v>
      </c>
    </row>
    <row r="1023" spans="1:23" ht="17.25" customHeight="1" x14ac:dyDescent="0.25">
      <c r="A1023" s="33" t="s">
        <v>3419</v>
      </c>
      <c r="B1023" s="34">
        <v>45100</v>
      </c>
      <c r="C1023" s="59">
        <v>45111</v>
      </c>
      <c r="D1023" s="56" t="s">
        <v>3931</v>
      </c>
      <c r="E1023" s="35" t="s">
        <v>3651</v>
      </c>
      <c r="F1023" s="35" t="s">
        <v>3807</v>
      </c>
      <c r="G1023" s="40">
        <v>722918073</v>
      </c>
      <c r="H1023" s="36">
        <v>45354</v>
      </c>
      <c r="I1023" s="37" t="s">
        <v>228</v>
      </c>
      <c r="J1023" s="38" t="s">
        <v>4123</v>
      </c>
      <c r="K1023" s="39">
        <v>0</v>
      </c>
      <c r="L1023" s="57"/>
      <c r="M1023" s="58"/>
      <c r="N1023" s="52">
        <f t="shared" si="60"/>
        <v>722918073</v>
      </c>
      <c r="O1023" s="41">
        <v>0.36</v>
      </c>
      <c r="P1023" s="42"/>
      <c r="Q1023" s="43"/>
      <c r="R1023" s="44"/>
      <c r="T1023" s="53">
        <v>45199</v>
      </c>
      <c r="U1023" s="54">
        <f t="shared" si="61"/>
        <v>0.36</v>
      </c>
      <c r="V1023" s="55">
        <f t="shared" si="62"/>
        <v>243</v>
      </c>
      <c r="W1023" s="55">
        <f t="shared" si="63"/>
        <v>88</v>
      </c>
    </row>
    <row r="1024" spans="1:23" ht="17.25" customHeight="1" x14ac:dyDescent="0.25">
      <c r="A1024" s="33" t="s">
        <v>3420</v>
      </c>
      <c r="B1024" s="34">
        <v>45100</v>
      </c>
      <c r="C1024" s="59">
        <v>45107</v>
      </c>
      <c r="D1024" s="56" t="s">
        <v>3931</v>
      </c>
      <c r="E1024" s="35" t="s">
        <v>3967</v>
      </c>
      <c r="F1024" s="35" t="s">
        <v>3808</v>
      </c>
      <c r="G1024" s="40">
        <v>722970000</v>
      </c>
      <c r="H1024" s="36">
        <v>45351</v>
      </c>
      <c r="I1024" s="37" t="s">
        <v>228</v>
      </c>
      <c r="J1024" s="38" t="s">
        <v>4123</v>
      </c>
      <c r="K1024" s="39">
        <v>0</v>
      </c>
      <c r="L1024" s="57"/>
      <c r="M1024" s="58"/>
      <c r="N1024" s="52">
        <f t="shared" si="60"/>
        <v>722970000</v>
      </c>
      <c r="O1024" s="41">
        <v>0.38</v>
      </c>
      <c r="P1024" s="42"/>
      <c r="Q1024" s="43"/>
      <c r="R1024" s="44"/>
      <c r="T1024" s="53">
        <v>45199</v>
      </c>
      <c r="U1024" s="54">
        <f t="shared" si="61"/>
        <v>0.38</v>
      </c>
      <c r="V1024" s="55">
        <f t="shared" si="62"/>
        <v>244</v>
      </c>
      <c r="W1024" s="55">
        <f t="shared" si="63"/>
        <v>92</v>
      </c>
    </row>
    <row r="1025" spans="1:23" ht="17.25" customHeight="1" x14ac:dyDescent="0.25">
      <c r="A1025" s="33" t="s">
        <v>3421</v>
      </c>
      <c r="B1025" s="34">
        <v>45100</v>
      </c>
      <c r="C1025" s="59">
        <v>45113</v>
      </c>
      <c r="D1025" s="56" t="s">
        <v>3931</v>
      </c>
      <c r="E1025" s="35" t="s">
        <v>3652</v>
      </c>
      <c r="F1025" s="35" t="s">
        <v>3809</v>
      </c>
      <c r="G1025" s="40">
        <v>722967483</v>
      </c>
      <c r="H1025" s="36">
        <v>45356</v>
      </c>
      <c r="I1025" s="37" t="s">
        <v>228</v>
      </c>
      <c r="J1025" s="38" t="s">
        <v>4123</v>
      </c>
      <c r="K1025" s="39">
        <v>0</v>
      </c>
      <c r="L1025" s="57"/>
      <c r="M1025" s="58"/>
      <c r="N1025" s="52">
        <f t="shared" si="60"/>
        <v>722967483</v>
      </c>
      <c r="O1025" s="41">
        <v>0.35</v>
      </c>
      <c r="P1025" s="42"/>
      <c r="Q1025" s="43"/>
      <c r="R1025" s="44"/>
      <c r="T1025" s="53">
        <v>45199</v>
      </c>
      <c r="U1025" s="54">
        <f t="shared" si="61"/>
        <v>0.35</v>
      </c>
      <c r="V1025" s="55">
        <f t="shared" si="62"/>
        <v>243</v>
      </c>
      <c r="W1025" s="55">
        <f t="shared" si="63"/>
        <v>86</v>
      </c>
    </row>
    <row r="1026" spans="1:23" ht="17.25" customHeight="1" x14ac:dyDescent="0.25">
      <c r="A1026" s="33" t="s">
        <v>3422</v>
      </c>
      <c r="B1026" s="34">
        <v>45098</v>
      </c>
      <c r="C1026" s="59">
        <v>45100</v>
      </c>
      <c r="D1026" s="56" t="s">
        <v>718</v>
      </c>
      <c r="E1026" s="35" t="s">
        <v>3653</v>
      </c>
      <c r="F1026" s="35" t="s">
        <v>3810</v>
      </c>
      <c r="G1026" s="40">
        <v>58092000</v>
      </c>
      <c r="H1026" s="36">
        <v>45290</v>
      </c>
      <c r="I1026" s="37" t="s">
        <v>228</v>
      </c>
      <c r="J1026" s="38" t="s">
        <v>4124</v>
      </c>
      <c r="K1026" s="39">
        <v>0</v>
      </c>
      <c r="L1026" s="57"/>
      <c r="M1026" s="58"/>
      <c r="N1026" s="52">
        <f t="shared" si="60"/>
        <v>58092000</v>
      </c>
      <c r="O1026" s="41">
        <v>0.52</v>
      </c>
      <c r="P1026" s="42"/>
      <c r="Q1026" s="43"/>
      <c r="R1026" s="44"/>
      <c r="T1026" s="53">
        <v>45199</v>
      </c>
      <c r="U1026" s="54">
        <f t="shared" si="61"/>
        <v>0.52</v>
      </c>
      <c r="V1026" s="55">
        <f t="shared" si="62"/>
        <v>190</v>
      </c>
      <c r="W1026" s="55">
        <f t="shared" si="63"/>
        <v>99</v>
      </c>
    </row>
    <row r="1027" spans="1:23" ht="17.25" customHeight="1" x14ac:dyDescent="0.25">
      <c r="A1027" s="33" t="s">
        <v>3423</v>
      </c>
      <c r="B1027" s="34">
        <v>45098</v>
      </c>
      <c r="C1027" s="59">
        <v>45100</v>
      </c>
      <c r="D1027" s="56" t="s">
        <v>718</v>
      </c>
      <c r="E1027" s="35" t="s">
        <v>3654</v>
      </c>
      <c r="F1027" s="35" t="s">
        <v>3811</v>
      </c>
      <c r="G1027" s="40">
        <v>48667500</v>
      </c>
      <c r="H1027" s="36">
        <v>45291</v>
      </c>
      <c r="I1027" s="37" t="s">
        <v>228</v>
      </c>
      <c r="J1027" s="38" t="s">
        <v>4125</v>
      </c>
      <c r="K1027" s="39">
        <v>0</v>
      </c>
      <c r="L1027" s="57"/>
      <c r="M1027" s="58"/>
      <c r="N1027" s="52">
        <f t="shared" si="60"/>
        <v>48667500</v>
      </c>
      <c r="O1027" s="41">
        <v>0.52</v>
      </c>
      <c r="P1027" s="42"/>
      <c r="Q1027" s="43"/>
      <c r="R1027" s="44"/>
      <c r="T1027" s="53">
        <v>45199</v>
      </c>
      <c r="U1027" s="54">
        <f t="shared" si="61"/>
        <v>0.52</v>
      </c>
      <c r="V1027" s="55">
        <f t="shared" si="62"/>
        <v>191</v>
      </c>
      <c r="W1027" s="55">
        <f t="shared" si="63"/>
        <v>99</v>
      </c>
    </row>
    <row r="1028" spans="1:23" ht="17.25" customHeight="1" x14ac:dyDescent="0.25">
      <c r="A1028" s="33" t="s">
        <v>3533</v>
      </c>
      <c r="B1028" s="34">
        <v>45100</v>
      </c>
      <c r="C1028" s="59">
        <v>45100</v>
      </c>
      <c r="D1028" s="56" t="s">
        <v>723</v>
      </c>
      <c r="E1028" s="35" t="s">
        <v>3719</v>
      </c>
      <c r="F1028" s="35" t="s">
        <v>3898</v>
      </c>
      <c r="G1028" s="40">
        <v>0</v>
      </c>
      <c r="H1028" s="36">
        <v>45830</v>
      </c>
      <c r="I1028" s="37" t="s">
        <v>4028</v>
      </c>
      <c r="J1028" s="38" t="s">
        <v>4126</v>
      </c>
      <c r="K1028" s="39">
        <v>0</v>
      </c>
      <c r="L1028" s="57"/>
      <c r="M1028" s="58"/>
      <c r="N1028" s="52">
        <f t="shared" si="60"/>
        <v>0</v>
      </c>
      <c r="O1028" s="41">
        <v>0.14000000000000001</v>
      </c>
      <c r="P1028" s="42"/>
      <c r="Q1028" s="43"/>
      <c r="R1028" s="44"/>
      <c r="T1028" s="53">
        <v>45199</v>
      </c>
      <c r="U1028" s="54">
        <f t="shared" si="61"/>
        <v>0.14000000000000001</v>
      </c>
      <c r="V1028" s="55">
        <f t="shared" si="62"/>
        <v>730</v>
      </c>
      <c r="W1028" s="55">
        <f t="shared" si="63"/>
        <v>99</v>
      </c>
    </row>
    <row r="1029" spans="1:23" ht="17.25" customHeight="1" x14ac:dyDescent="0.25">
      <c r="A1029" s="33" t="s">
        <v>3424</v>
      </c>
      <c r="B1029" s="34">
        <v>45099</v>
      </c>
      <c r="C1029" s="59">
        <v>45100</v>
      </c>
      <c r="D1029" s="56" t="s">
        <v>718</v>
      </c>
      <c r="E1029" s="35" t="s">
        <v>2428</v>
      </c>
      <c r="F1029" s="35" t="s">
        <v>3812</v>
      </c>
      <c r="G1029" s="40">
        <v>32683333</v>
      </c>
      <c r="H1029" s="36">
        <v>45287</v>
      </c>
      <c r="I1029" s="37" t="s">
        <v>228</v>
      </c>
      <c r="J1029" s="38" t="s">
        <v>4127</v>
      </c>
      <c r="K1029" s="39">
        <v>0</v>
      </c>
      <c r="L1029" s="57"/>
      <c r="M1029" s="58"/>
      <c r="N1029" s="52">
        <f t="shared" si="60"/>
        <v>32683333</v>
      </c>
      <c r="O1029" s="41">
        <v>0.53</v>
      </c>
      <c r="P1029" s="42"/>
      <c r="Q1029" s="43"/>
      <c r="R1029" s="44"/>
      <c r="T1029" s="53">
        <v>45199</v>
      </c>
      <c r="U1029" s="54">
        <f t="shared" si="61"/>
        <v>0.53</v>
      </c>
      <c r="V1029" s="55">
        <f t="shared" si="62"/>
        <v>187</v>
      </c>
      <c r="W1029" s="55">
        <f t="shared" si="63"/>
        <v>99</v>
      </c>
    </row>
    <row r="1030" spans="1:23" ht="17.25" customHeight="1" x14ac:dyDescent="0.25">
      <c r="A1030" s="33" t="s">
        <v>3425</v>
      </c>
      <c r="B1030" s="34">
        <v>45099</v>
      </c>
      <c r="C1030" s="59">
        <v>45103</v>
      </c>
      <c r="D1030" s="56" t="s">
        <v>718</v>
      </c>
      <c r="E1030" s="35" t="s">
        <v>3655</v>
      </c>
      <c r="F1030" s="35" t="s">
        <v>3813</v>
      </c>
      <c r="G1030" s="40">
        <v>32683333</v>
      </c>
      <c r="H1030" s="36">
        <v>45290</v>
      </c>
      <c r="I1030" s="37" t="s">
        <v>228</v>
      </c>
      <c r="J1030" s="38" t="s">
        <v>4128</v>
      </c>
      <c r="K1030" s="39">
        <v>0</v>
      </c>
      <c r="L1030" s="57"/>
      <c r="M1030" s="58"/>
      <c r="N1030" s="52">
        <f t="shared" si="60"/>
        <v>32683333</v>
      </c>
      <c r="O1030" s="41">
        <v>0.51</v>
      </c>
      <c r="P1030" s="42"/>
      <c r="Q1030" s="43"/>
      <c r="R1030" s="44"/>
      <c r="T1030" s="53">
        <v>45199</v>
      </c>
      <c r="U1030" s="54">
        <f t="shared" si="61"/>
        <v>0.51</v>
      </c>
      <c r="V1030" s="55">
        <f t="shared" si="62"/>
        <v>187</v>
      </c>
      <c r="W1030" s="55">
        <f t="shared" si="63"/>
        <v>96</v>
      </c>
    </row>
    <row r="1031" spans="1:23" ht="17.25" customHeight="1" x14ac:dyDescent="0.25">
      <c r="A1031" s="33" t="s">
        <v>3426</v>
      </c>
      <c r="B1031" s="34">
        <v>45100</v>
      </c>
      <c r="C1031" s="59">
        <v>45104</v>
      </c>
      <c r="D1031" s="56" t="s">
        <v>719</v>
      </c>
      <c r="E1031" s="35" t="s">
        <v>3656</v>
      </c>
      <c r="F1031" s="35" t="s">
        <v>3814</v>
      </c>
      <c r="G1031" s="40">
        <v>23063333</v>
      </c>
      <c r="H1031" s="36">
        <v>45294</v>
      </c>
      <c r="I1031" s="37" t="s">
        <v>228</v>
      </c>
      <c r="J1031" s="38" t="s">
        <v>4129</v>
      </c>
      <c r="K1031" s="39">
        <v>0</v>
      </c>
      <c r="L1031" s="57"/>
      <c r="M1031" s="58"/>
      <c r="N1031" s="52">
        <f t="shared" si="60"/>
        <v>23063333</v>
      </c>
      <c r="O1031" s="41">
        <v>0.5</v>
      </c>
      <c r="P1031" s="42"/>
      <c r="Q1031" s="43"/>
      <c r="R1031" s="44"/>
      <c r="T1031" s="53">
        <v>45199</v>
      </c>
      <c r="U1031" s="54">
        <f t="shared" si="61"/>
        <v>0.5</v>
      </c>
      <c r="V1031" s="55">
        <f t="shared" si="62"/>
        <v>190</v>
      </c>
      <c r="W1031" s="55">
        <f t="shared" si="63"/>
        <v>95</v>
      </c>
    </row>
    <row r="1032" spans="1:23" ht="17.25" customHeight="1" x14ac:dyDescent="0.25">
      <c r="A1032" s="33" t="s">
        <v>3427</v>
      </c>
      <c r="B1032" s="34">
        <v>45100</v>
      </c>
      <c r="C1032" s="59">
        <v>45118</v>
      </c>
      <c r="D1032" s="56" t="s">
        <v>718</v>
      </c>
      <c r="E1032" s="35" t="s">
        <v>129</v>
      </c>
      <c r="F1032" s="35" t="s">
        <v>39</v>
      </c>
      <c r="G1032" s="40">
        <v>34299000</v>
      </c>
      <c r="H1032" s="36">
        <v>45301</v>
      </c>
      <c r="I1032" s="37" t="s">
        <v>228</v>
      </c>
      <c r="J1032" s="38" t="s">
        <v>4130</v>
      </c>
      <c r="K1032" s="39">
        <v>0</v>
      </c>
      <c r="L1032" s="57"/>
      <c r="M1032" s="58"/>
      <c r="N1032" s="52">
        <f t="shared" si="60"/>
        <v>34299000</v>
      </c>
      <c r="O1032" s="41">
        <v>0.44</v>
      </c>
      <c r="P1032" s="42"/>
      <c r="Q1032" s="43"/>
      <c r="R1032" s="44"/>
      <c r="T1032" s="53">
        <v>45199</v>
      </c>
      <c r="U1032" s="54">
        <f t="shared" si="61"/>
        <v>0.44</v>
      </c>
      <c r="V1032" s="55">
        <f t="shared" si="62"/>
        <v>183</v>
      </c>
      <c r="W1032" s="55">
        <f t="shared" si="63"/>
        <v>81</v>
      </c>
    </row>
    <row r="1033" spans="1:23" ht="17.25" customHeight="1" x14ac:dyDescent="0.25">
      <c r="A1033" s="33" t="s">
        <v>3428</v>
      </c>
      <c r="B1033" s="34">
        <v>45100</v>
      </c>
      <c r="C1033" s="59">
        <v>45103</v>
      </c>
      <c r="D1033" s="56" t="s">
        <v>719</v>
      </c>
      <c r="E1033" s="35" t="s">
        <v>3657</v>
      </c>
      <c r="F1033" s="35" t="s">
        <v>3788</v>
      </c>
      <c r="G1033" s="40">
        <v>23186667</v>
      </c>
      <c r="H1033" s="36">
        <v>45294</v>
      </c>
      <c r="I1033" s="37" t="s">
        <v>228</v>
      </c>
      <c r="J1033" s="38" t="s">
        <v>4131</v>
      </c>
      <c r="K1033" s="39">
        <v>0</v>
      </c>
      <c r="L1033" s="57"/>
      <c r="M1033" s="58"/>
      <c r="N1033" s="52">
        <f t="shared" si="60"/>
        <v>23186667</v>
      </c>
      <c r="O1033" s="41">
        <v>0.5</v>
      </c>
      <c r="P1033" s="42"/>
      <c r="Q1033" s="43"/>
      <c r="R1033" s="44"/>
      <c r="T1033" s="53">
        <v>45199</v>
      </c>
      <c r="U1033" s="54">
        <f t="shared" si="61"/>
        <v>0.5</v>
      </c>
      <c r="V1033" s="55">
        <f t="shared" si="62"/>
        <v>191</v>
      </c>
      <c r="W1033" s="55">
        <f t="shared" si="63"/>
        <v>96</v>
      </c>
    </row>
    <row r="1034" spans="1:23" ht="17.25" customHeight="1" x14ac:dyDescent="0.25">
      <c r="A1034" s="33" t="s">
        <v>3429</v>
      </c>
      <c r="B1034" s="34">
        <v>45100</v>
      </c>
      <c r="C1034" s="59">
        <v>45104</v>
      </c>
      <c r="D1034" s="56" t="s">
        <v>718</v>
      </c>
      <c r="E1034" s="35" t="s">
        <v>3658</v>
      </c>
      <c r="F1034" s="35" t="s">
        <v>3815</v>
      </c>
      <c r="G1034" s="40">
        <v>52133333</v>
      </c>
      <c r="H1034" s="36">
        <v>45290</v>
      </c>
      <c r="I1034" s="37" t="s">
        <v>228</v>
      </c>
      <c r="J1034" s="38" t="s">
        <v>4132</v>
      </c>
      <c r="K1034" s="39">
        <v>0</v>
      </c>
      <c r="L1034" s="57"/>
      <c r="M1034" s="58"/>
      <c r="N1034" s="52">
        <f t="shared" si="60"/>
        <v>52133333</v>
      </c>
      <c r="O1034" s="41">
        <v>0.51</v>
      </c>
      <c r="P1034" s="42"/>
      <c r="Q1034" s="43"/>
      <c r="R1034" s="44"/>
      <c r="T1034" s="53">
        <v>45199</v>
      </c>
      <c r="U1034" s="54">
        <f t="shared" si="61"/>
        <v>0.51</v>
      </c>
      <c r="V1034" s="55">
        <f t="shared" si="62"/>
        <v>186</v>
      </c>
      <c r="W1034" s="55">
        <f t="shared" si="63"/>
        <v>95</v>
      </c>
    </row>
    <row r="1035" spans="1:23" ht="17.25" customHeight="1" x14ac:dyDescent="0.25">
      <c r="A1035" s="33" t="s">
        <v>3430</v>
      </c>
      <c r="B1035" s="34">
        <v>45103</v>
      </c>
      <c r="C1035" s="59">
        <v>45104</v>
      </c>
      <c r="D1035" s="56" t="s">
        <v>719</v>
      </c>
      <c r="E1035" s="35" t="s">
        <v>3659</v>
      </c>
      <c r="F1035" s="35" t="s">
        <v>3816</v>
      </c>
      <c r="G1035" s="40">
        <v>22940000</v>
      </c>
      <c r="H1035" s="36">
        <v>45293</v>
      </c>
      <c r="I1035" s="37" t="s">
        <v>228</v>
      </c>
      <c r="J1035" s="38" t="s">
        <v>4133</v>
      </c>
      <c r="K1035" s="39">
        <v>0</v>
      </c>
      <c r="L1035" s="57"/>
      <c r="M1035" s="58"/>
      <c r="N1035" s="52">
        <f t="shared" si="60"/>
        <v>22940000</v>
      </c>
      <c r="O1035" s="41">
        <v>0.5</v>
      </c>
      <c r="P1035" s="42"/>
      <c r="Q1035" s="43"/>
      <c r="R1035" s="44"/>
      <c r="T1035" s="53">
        <v>45199</v>
      </c>
      <c r="U1035" s="54">
        <f t="shared" si="61"/>
        <v>0.5</v>
      </c>
      <c r="V1035" s="55">
        <f t="shared" si="62"/>
        <v>189</v>
      </c>
      <c r="W1035" s="55">
        <f t="shared" si="63"/>
        <v>95</v>
      </c>
    </row>
    <row r="1036" spans="1:23" ht="17.25" customHeight="1" x14ac:dyDescent="0.25">
      <c r="A1036" s="33" t="s">
        <v>3431</v>
      </c>
      <c r="B1036" s="34">
        <v>45100</v>
      </c>
      <c r="C1036" s="59">
        <v>45104</v>
      </c>
      <c r="D1036" s="56" t="s">
        <v>718</v>
      </c>
      <c r="E1036" s="35" t="s">
        <v>3660</v>
      </c>
      <c r="F1036" s="35" t="s">
        <v>3817</v>
      </c>
      <c r="G1036" s="40">
        <v>32683333</v>
      </c>
      <c r="H1036" s="36">
        <v>45292</v>
      </c>
      <c r="I1036" s="37" t="s">
        <v>228</v>
      </c>
      <c r="J1036" s="38" t="s">
        <v>4134</v>
      </c>
      <c r="K1036" s="39">
        <v>0</v>
      </c>
      <c r="L1036" s="57"/>
      <c r="M1036" s="58"/>
      <c r="N1036" s="52">
        <f t="shared" ref="N1036:N1099" si="64">+G1036+L1036-M1036</f>
        <v>32683333</v>
      </c>
      <c r="O1036" s="41">
        <v>0.51</v>
      </c>
      <c r="P1036" s="42"/>
      <c r="Q1036" s="43"/>
      <c r="R1036" s="44"/>
      <c r="T1036" s="53">
        <v>45199</v>
      </c>
      <c r="U1036" s="54">
        <f t="shared" si="61"/>
        <v>0.51</v>
      </c>
      <c r="V1036" s="55">
        <f t="shared" si="62"/>
        <v>188</v>
      </c>
      <c r="W1036" s="55">
        <f t="shared" si="63"/>
        <v>95</v>
      </c>
    </row>
    <row r="1037" spans="1:23" ht="17.25" customHeight="1" x14ac:dyDescent="0.25">
      <c r="A1037" s="33" t="s">
        <v>3432</v>
      </c>
      <c r="B1037" s="34">
        <v>45105</v>
      </c>
      <c r="C1037" s="59">
        <v>45111</v>
      </c>
      <c r="D1037" s="56" t="s">
        <v>723</v>
      </c>
      <c r="E1037" s="35" t="s">
        <v>3661</v>
      </c>
      <c r="F1037" s="35" t="s">
        <v>3818</v>
      </c>
      <c r="G1037" s="40">
        <v>65500000</v>
      </c>
      <c r="H1037" s="36">
        <v>45291</v>
      </c>
      <c r="I1037" s="37" t="s">
        <v>229</v>
      </c>
      <c r="J1037" s="38" t="s">
        <v>4135</v>
      </c>
      <c r="K1037" s="39">
        <v>0</v>
      </c>
      <c r="L1037" s="57"/>
      <c r="M1037" s="58"/>
      <c r="N1037" s="52">
        <f t="shared" si="64"/>
        <v>65500000</v>
      </c>
      <c r="O1037" s="41">
        <v>0.49</v>
      </c>
      <c r="P1037" s="42"/>
      <c r="Q1037" s="43"/>
      <c r="R1037" s="44"/>
      <c r="T1037" s="53">
        <v>45199</v>
      </c>
      <c r="U1037" s="54">
        <f t="shared" ref="U1037:U1100" si="65">ROUND(W1037/V1037,2)</f>
        <v>0.49</v>
      </c>
      <c r="V1037" s="55">
        <f t="shared" ref="V1037:V1100" si="66">+H1037-C1037</f>
        <v>180</v>
      </c>
      <c r="W1037" s="55">
        <f t="shared" ref="W1037:W1100" si="67">+T1037-C1037</f>
        <v>88</v>
      </c>
    </row>
    <row r="1038" spans="1:23" ht="17.25" customHeight="1" x14ac:dyDescent="0.25">
      <c r="A1038" s="33" t="s">
        <v>3433</v>
      </c>
      <c r="B1038" s="34">
        <v>45103</v>
      </c>
      <c r="C1038" s="59">
        <v>45104</v>
      </c>
      <c r="D1038" s="56" t="s">
        <v>718</v>
      </c>
      <c r="E1038" s="35" t="s">
        <v>3662</v>
      </c>
      <c r="F1038" s="35" t="s">
        <v>3819</v>
      </c>
      <c r="G1038" s="40">
        <v>50000000</v>
      </c>
      <c r="H1038" s="36">
        <v>45256</v>
      </c>
      <c r="I1038" s="37" t="s">
        <v>228</v>
      </c>
      <c r="J1038" s="38" t="s">
        <v>4136</v>
      </c>
      <c r="K1038" s="39">
        <v>0</v>
      </c>
      <c r="L1038" s="57"/>
      <c r="M1038" s="58"/>
      <c r="N1038" s="52">
        <f t="shared" si="64"/>
        <v>50000000</v>
      </c>
      <c r="O1038" s="41">
        <v>0.63</v>
      </c>
      <c r="P1038" s="42"/>
      <c r="Q1038" s="43"/>
      <c r="R1038" s="44"/>
      <c r="T1038" s="53">
        <v>45199</v>
      </c>
      <c r="U1038" s="54">
        <f t="shared" si="65"/>
        <v>0.63</v>
      </c>
      <c r="V1038" s="55">
        <f t="shared" si="66"/>
        <v>152</v>
      </c>
      <c r="W1038" s="55">
        <f t="shared" si="67"/>
        <v>95</v>
      </c>
    </row>
    <row r="1039" spans="1:23" ht="17.25" customHeight="1" x14ac:dyDescent="0.25">
      <c r="A1039" s="33" t="s">
        <v>3434</v>
      </c>
      <c r="B1039" s="34">
        <v>45103</v>
      </c>
      <c r="C1039" s="59">
        <v>45111</v>
      </c>
      <c r="D1039" s="56" t="s">
        <v>718</v>
      </c>
      <c r="E1039" s="35" t="s">
        <v>509</v>
      </c>
      <c r="F1039" s="35" t="s">
        <v>3820</v>
      </c>
      <c r="G1039" s="40">
        <v>37080000</v>
      </c>
      <c r="H1039" s="36">
        <v>45294</v>
      </c>
      <c r="I1039" s="37" t="s">
        <v>228</v>
      </c>
      <c r="J1039" s="38" t="s">
        <v>4137</v>
      </c>
      <c r="K1039" s="39">
        <v>0</v>
      </c>
      <c r="L1039" s="57"/>
      <c r="M1039" s="58"/>
      <c r="N1039" s="52">
        <f t="shared" si="64"/>
        <v>37080000</v>
      </c>
      <c r="O1039" s="41">
        <v>0.48</v>
      </c>
      <c r="P1039" s="42"/>
      <c r="Q1039" s="43"/>
      <c r="R1039" s="44"/>
      <c r="T1039" s="53">
        <v>45199</v>
      </c>
      <c r="U1039" s="54">
        <f t="shared" si="65"/>
        <v>0.48</v>
      </c>
      <c r="V1039" s="55">
        <f t="shared" si="66"/>
        <v>183</v>
      </c>
      <c r="W1039" s="55">
        <f t="shared" si="67"/>
        <v>88</v>
      </c>
    </row>
    <row r="1040" spans="1:23" ht="17.25" customHeight="1" x14ac:dyDescent="0.25">
      <c r="A1040" s="33" t="s">
        <v>3435</v>
      </c>
      <c r="B1040" s="34">
        <v>45103</v>
      </c>
      <c r="C1040" s="59">
        <v>45111</v>
      </c>
      <c r="D1040" s="56" t="s">
        <v>718</v>
      </c>
      <c r="E1040" s="35" t="s">
        <v>519</v>
      </c>
      <c r="F1040" s="35" t="s">
        <v>3821</v>
      </c>
      <c r="G1040" s="40">
        <v>31518000</v>
      </c>
      <c r="H1040" s="36">
        <v>45294</v>
      </c>
      <c r="I1040" s="37" t="s">
        <v>228</v>
      </c>
      <c r="J1040" s="38" t="s">
        <v>4138</v>
      </c>
      <c r="K1040" s="39">
        <v>0</v>
      </c>
      <c r="L1040" s="57"/>
      <c r="M1040" s="58"/>
      <c r="N1040" s="52">
        <f t="shared" si="64"/>
        <v>31518000</v>
      </c>
      <c r="O1040" s="41">
        <v>0.48</v>
      </c>
      <c r="P1040" s="42"/>
      <c r="Q1040" s="43"/>
      <c r="R1040" s="44"/>
      <c r="T1040" s="53">
        <v>45199</v>
      </c>
      <c r="U1040" s="54">
        <f t="shared" si="65"/>
        <v>0.48</v>
      </c>
      <c r="V1040" s="55">
        <f t="shared" si="66"/>
        <v>183</v>
      </c>
      <c r="W1040" s="55">
        <f t="shared" si="67"/>
        <v>88</v>
      </c>
    </row>
    <row r="1041" spans="1:23" ht="17.25" customHeight="1" x14ac:dyDescent="0.25">
      <c r="A1041" s="33" t="s">
        <v>3436</v>
      </c>
      <c r="B1041" s="34">
        <v>45103</v>
      </c>
      <c r="C1041" s="59">
        <v>45111</v>
      </c>
      <c r="D1041" s="56" t="s">
        <v>718</v>
      </c>
      <c r="E1041" s="35" t="s">
        <v>443</v>
      </c>
      <c r="F1041" s="35" t="s">
        <v>3822</v>
      </c>
      <c r="G1041" s="40">
        <v>31518000</v>
      </c>
      <c r="H1041" s="36">
        <v>45294</v>
      </c>
      <c r="I1041" s="37" t="s">
        <v>228</v>
      </c>
      <c r="J1041" s="38" t="s">
        <v>4139</v>
      </c>
      <c r="K1041" s="39">
        <v>0</v>
      </c>
      <c r="L1041" s="57"/>
      <c r="M1041" s="58"/>
      <c r="N1041" s="52">
        <f t="shared" si="64"/>
        <v>31518000</v>
      </c>
      <c r="O1041" s="41">
        <v>0.48</v>
      </c>
      <c r="P1041" s="42"/>
      <c r="Q1041" s="43"/>
      <c r="R1041" s="44"/>
      <c r="T1041" s="53">
        <v>45199</v>
      </c>
      <c r="U1041" s="54">
        <f t="shared" si="65"/>
        <v>0.48</v>
      </c>
      <c r="V1041" s="55">
        <f t="shared" si="66"/>
        <v>183</v>
      </c>
      <c r="W1041" s="55">
        <f t="shared" si="67"/>
        <v>88</v>
      </c>
    </row>
    <row r="1042" spans="1:23" ht="17.25" customHeight="1" x14ac:dyDescent="0.25">
      <c r="A1042" s="33" t="s">
        <v>3437</v>
      </c>
      <c r="B1042" s="34">
        <v>45103</v>
      </c>
      <c r="C1042" s="59">
        <v>45111</v>
      </c>
      <c r="D1042" s="56" t="s">
        <v>718</v>
      </c>
      <c r="E1042" s="35" t="s">
        <v>3968</v>
      </c>
      <c r="F1042" s="35" t="s">
        <v>3823</v>
      </c>
      <c r="G1042" s="40">
        <v>44868000</v>
      </c>
      <c r="H1042" s="36">
        <v>45294</v>
      </c>
      <c r="I1042" s="37" t="s">
        <v>228</v>
      </c>
      <c r="J1042" s="38" t="s">
        <v>4140</v>
      </c>
      <c r="K1042" s="39">
        <v>0</v>
      </c>
      <c r="L1042" s="57"/>
      <c r="M1042" s="58"/>
      <c r="N1042" s="52">
        <f t="shared" si="64"/>
        <v>44868000</v>
      </c>
      <c r="O1042" s="41">
        <v>0.48</v>
      </c>
      <c r="P1042" s="42"/>
      <c r="Q1042" s="43"/>
      <c r="R1042" s="44"/>
      <c r="T1042" s="53">
        <v>45199</v>
      </c>
      <c r="U1042" s="54">
        <f t="shared" si="65"/>
        <v>0.48</v>
      </c>
      <c r="V1042" s="55">
        <f t="shared" si="66"/>
        <v>183</v>
      </c>
      <c r="W1042" s="55">
        <f t="shared" si="67"/>
        <v>88</v>
      </c>
    </row>
    <row r="1043" spans="1:23" ht="17.25" customHeight="1" x14ac:dyDescent="0.25">
      <c r="A1043" s="33" t="s">
        <v>3438</v>
      </c>
      <c r="B1043" s="34">
        <v>45103</v>
      </c>
      <c r="C1043" s="59">
        <v>45111</v>
      </c>
      <c r="D1043" s="56" t="s">
        <v>718</v>
      </c>
      <c r="E1043" s="35" t="s">
        <v>367</v>
      </c>
      <c r="F1043" s="35" t="s">
        <v>3824</v>
      </c>
      <c r="G1043" s="40">
        <v>44868000</v>
      </c>
      <c r="H1043" s="36">
        <v>45294</v>
      </c>
      <c r="I1043" s="37" t="s">
        <v>228</v>
      </c>
      <c r="J1043" s="38" t="s">
        <v>4141</v>
      </c>
      <c r="K1043" s="39">
        <v>0</v>
      </c>
      <c r="L1043" s="57"/>
      <c r="M1043" s="58"/>
      <c r="N1043" s="52">
        <f t="shared" si="64"/>
        <v>44868000</v>
      </c>
      <c r="O1043" s="41">
        <v>0.48</v>
      </c>
      <c r="P1043" s="42"/>
      <c r="Q1043" s="43"/>
      <c r="R1043" s="44"/>
      <c r="T1043" s="53">
        <v>45199</v>
      </c>
      <c r="U1043" s="54">
        <f t="shared" si="65"/>
        <v>0.48</v>
      </c>
      <c r="V1043" s="55">
        <f t="shared" si="66"/>
        <v>183</v>
      </c>
      <c r="W1043" s="55">
        <f t="shared" si="67"/>
        <v>88</v>
      </c>
    </row>
    <row r="1044" spans="1:23" ht="17.25" customHeight="1" x14ac:dyDescent="0.25">
      <c r="A1044" s="33" t="s">
        <v>3902</v>
      </c>
      <c r="B1044" s="34">
        <v>45112</v>
      </c>
      <c r="C1044" s="59">
        <v>45114</v>
      </c>
      <c r="D1044" s="56" t="s">
        <v>720</v>
      </c>
      <c r="E1044" s="35" t="s">
        <v>3969</v>
      </c>
      <c r="F1044" s="35" t="s">
        <v>3999</v>
      </c>
      <c r="G1044" s="40">
        <v>2305810.2000000002</v>
      </c>
      <c r="H1044" s="36">
        <v>45297</v>
      </c>
      <c r="I1044" s="37" t="s">
        <v>228</v>
      </c>
      <c r="J1044" s="38" t="s">
        <v>4142</v>
      </c>
      <c r="K1044" s="39">
        <v>0</v>
      </c>
      <c r="L1044" s="57"/>
      <c r="M1044" s="58"/>
      <c r="N1044" s="52">
        <f t="shared" si="64"/>
        <v>2305810.2000000002</v>
      </c>
      <c r="O1044" s="41">
        <v>0.46</v>
      </c>
      <c r="P1044" s="42"/>
      <c r="Q1044" s="43"/>
      <c r="R1044" s="44"/>
      <c r="T1044" s="53">
        <v>45199</v>
      </c>
      <c r="U1044" s="54">
        <f t="shared" si="65"/>
        <v>0.46</v>
      </c>
      <c r="V1044" s="55">
        <f t="shared" si="66"/>
        <v>183</v>
      </c>
      <c r="W1044" s="55">
        <f t="shared" si="67"/>
        <v>85</v>
      </c>
    </row>
    <row r="1045" spans="1:23" ht="17.25" customHeight="1" x14ac:dyDescent="0.25">
      <c r="A1045" s="33" t="s">
        <v>3903</v>
      </c>
      <c r="B1045" s="34">
        <v>45104</v>
      </c>
      <c r="C1045" s="59">
        <v>45104</v>
      </c>
      <c r="D1045" s="56" t="s">
        <v>723</v>
      </c>
      <c r="E1045" s="35" t="s">
        <v>3970</v>
      </c>
      <c r="F1045" s="35" t="s">
        <v>4000</v>
      </c>
      <c r="G1045" s="40">
        <v>0</v>
      </c>
      <c r="H1045" s="36">
        <v>47295</v>
      </c>
      <c r="I1045" s="37" t="s">
        <v>4028</v>
      </c>
      <c r="J1045" s="38" t="s">
        <v>4143</v>
      </c>
      <c r="K1045" s="39">
        <v>0</v>
      </c>
      <c r="L1045" s="57"/>
      <c r="M1045" s="58"/>
      <c r="N1045" s="52">
        <f t="shared" si="64"/>
        <v>0</v>
      </c>
      <c r="O1045" s="41">
        <v>0.04</v>
      </c>
      <c r="P1045" s="42"/>
      <c r="Q1045" s="43"/>
      <c r="R1045" s="44"/>
      <c r="T1045" s="53">
        <v>45199</v>
      </c>
      <c r="U1045" s="54">
        <f t="shared" si="65"/>
        <v>0.04</v>
      </c>
      <c r="V1045" s="55">
        <f t="shared" si="66"/>
        <v>2191</v>
      </c>
      <c r="W1045" s="55">
        <f t="shared" si="67"/>
        <v>95</v>
      </c>
    </row>
    <row r="1046" spans="1:23" ht="17.25" customHeight="1" x14ac:dyDescent="0.25">
      <c r="A1046" s="33" t="s">
        <v>3439</v>
      </c>
      <c r="B1046" s="34">
        <v>45103</v>
      </c>
      <c r="C1046" s="59">
        <v>45107</v>
      </c>
      <c r="D1046" s="56" t="s">
        <v>718</v>
      </c>
      <c r="E1046" s="35" t="s">
        <v>101</v>
      </c>
      <c r="F1046" s="35" t="s">
        <v>39</v>
      </c>
      <c r="G1046" s="40">
        <v>34299000</v>
      </c>
      <c r="H1046" s="36">
        <v>45289</v>
      </c>
      <c r="I1046" s="37" t="s">
        <v>228</v>
      </c>
      <c r="J1046" s="38" t="s">
        <v>4144</v>
      </c>
      <c r="K1046" s="39">
        <v>0</v>
      </c>
      <c r="L1046" s="57"/>
      <c r="M1046" s="58"/>
      <c r="N1046" s="52">
        <f t="shared" si="64"/>
        <v>34299000</v>
      </c>
      <c r="O1046" s="41">
        <v>0.51</v>
      </c>
      <c r="P1046" s="42"/>
      <c r="Q1046" s="43"/>
      <c r="R1046" s="44"/>
      <c r="T1046" s="53">
        <v>45199</v>
      </c>
      <c r="U1046" s="54">
        <f t="shared" si="65"/>
        <v>0.51</v>
      </c>
      <c r="V1046" s="55">
        <f t="shared" si="66"/>
        <v>182</v>
      </c>
      <c r="W1046" s="55">
        <f t="shared" si="67"/>
        <v>92</v>
      </c>
    </row>
    <row r="1047" spans="1:23" ht="17.25" customHeight="1" x14ac:dyDescent="0.25">
      <c r="A1047" s="33" t="s">
        <v>3440</v>
      </c>
      <c r="B1047" s="34">
        <v>45104</v>
      </c>
      <c r="C1047" s="59">
        <v>45106</v>
      </c>
      <c r="D1047" s="56" t="s">
        <v>718</v>
      </c>
      <c r="E1047" s="35" t="s">
        <v>3971</v>
      </c>
      <c r="F1047" s="35" t="s">
        <v>3825</v>
      </c>
      <c r="G1047" s="40">
        <v>48000000</v>
      </c>
      <c r="H1047" s="36">
        <v>45288</v>
      </c>
      <c r="I1047" s="37" t="s">
        <v>228</v>
      </c>
      <c r="J1047" s="38" t="s">
        <v>4145</v>
      </c>
      <c r="K1047" s="39">
        <v>0</v>
      </c>
      <c r="L1047" s="57"/>
      <c r="M1047" s="58"/>
      <c r="N1047" s="52">
        <f t="shared" si="64"/>
        <v>48000000</v>
      </c>
      <c r="O1047" s="41">
        <v>0.51</v>
      </c>
      <c r="P1047" s="42"/>
      <c r="Q1047" s="43"/>
      <c r="R1047" s="44"/>
      <c r="T1047" s="53">
        <v>45199</v>
      </c>
      <c r="U1047" s="54">
        <f t="shared" si="65"/>
        <v>0.51</v>
      </c>
      <c r="V1047" s="55">
        <f t="shared" si="66"/>
        <v>182</v>
      </c>
      <c r="W1047" s="55">
        <f t="shared" si="67"/>
        <v>93</v>
      </c>
    </row>
    <row r="1048" spans="1:23" ht="17.25" customHeight="1" x14ac:dyDescent="0.25">
      <c r="A1048" s="33" t="s">
        <v>3441</v>
      </c>
      <c r="B1048" s="34">
        <v>45104</v>
      </c>
      <c r="C1048" s="59">
        <v>45111</v>
      </c>
      <c r="D1048" s="56" t="s">
        <v>718</v>
      </c>
      <c r="E1048" s="35" t="s">
        <v>238</v>
      </c>
      <c r="F1048" s="35" t="s">
        <v>3826</v>
      </c>
      <c r="G1048" s="40">
        <v>31518000</v>
      </c>
      <c r="H1048" s="36">
        <v>45294</v>
      </c>
      <c r="I1048" s="37" t="s">
        <v>228</v>
      </c>
      <c r="J1048" s="38" t="s">
        <v>4146</v>
      </c>
      <c r="K1048" s="39">
        <v>0</v>
      </c>
      <c r="L1048" s="57"/>
      <c r="M1048" s="58"/>
      <c r="N1048" s="52">
        <f t="shared" si="64"/>
        <v>31518000</v>
      </c>
      <c r="O1048" s="41">
        <v>0.48</v>
      </c>
      <c r="P1048" s="42"/>
      <c r="Q1048" s="43"/>
      <c r="R1048" s="44"/>
      <c r="T1048" s="53">
        <v>45199</v>
      </c>
      <c r="U1048" s="54">
        <f t="shared" si="65"/>
        <v>0.48</v>
      </c>
      <c r="V1048" s="55">
        <f t="shared" si="66"/>
        <v>183</v>
      </c>
      <c r="W1048" s="55">
        <f t="shared" si="67"/>
        <v>88</v>
      </c>
    </row>
    <row r="1049" spans="1:23" ht="17.25" customHeight="1" x14ac:dyDescent="0.25">
      <c r="A1049" s="33" t="s">
        <v>3442</v>
      </c>
      <c r="B1049" s="34">
        <v>45104</v>
      </c>
      <c r="C1049" s="59">
        <v>45105</v>
      </c>
      <c r="D1049" s="56" t="s">
        <v>723</v>
      </c>
      <c r="E1049" s="35" t="s">
        <v>3663</v>
      </c>
      <c r="F1049" s="35" t="s">
        <v>3827</v>
      </c>
      <c r="G1049" s="40">
        <v>1246484052</v>
      </c>
      <c r="H1049" s="36">
        <v>45287</v>
      </c>
      <c r="I1049" s="37" t="s">
        <v>228</v>
      </c>
      <c r="J1049" s="38" t="s">
        <v>4147</v>
      </c>
      <c r="K1049" s="39">
        <v>0</v>
      </c>
      <c r="L1049" s="57"/>
      <c r="M1049" s="58"/>
      <c r="N1049" s="52">
        <f t="shared" si="64"/>
        <v>1246484052</v>
      </c>
      <c r="O1049" s="41">
        <v>0.52</v>
      </c>
      <c r="P1049" s="42"/>
      <c r="Q1049" s="43"/>
      <c r="R1049" s="44"/>
      <c r="T1049" s="53">
        <v>45199</v>
      </c>
      <c r="U1049" s="54">
        <f t="shared" si="65"/>
        <v>0.52</v>
      </c>
      <c r="V1049" s="55">
        <f t="shared" si="66"/>
        <v>182</v>
      </c>
      <c r="W1049" s="55">
        <f t="shared" si="67"/>
        <v>94</v>
      </c>
    </row>
    <row r="1050" spans="1:23" ht="17.25" customHeight="1" x14ac:dyDescent="0.25">
      <c r="A1050" s="33" t="s">
        <v>3442</v>
      </c>
      <c r="B1050" s="34">
        <v>45104</v>
      </c>
      <c r="C1050" s="59">
        <v>45105</v>
      </c>
      <c r="D1050" s="56" t="s">
        <v>723</v>
      </c>
      <c r="E1050" s="35" t="s">
        <v>3663</v>
      </c>
      <c r="F1050" s="35" t="s">
        <v>3827</v>
      </c>
      <c r="G1050" s="40">
        <v>100000000</v>
      </c>
      <c r="H1050" s="36">
        <v>45287</v>
      </c>
      <c r="I1050" s="37" t="s">
        <v>620</v>
      </c>
      <c r="J1050" s="38" t="s">
        <v>4147</v>
      </c>
      <c r="K1050" s="39">
        <v>0</v>
      </c>
      <c r="L1050" s="57"/>
      <c r="M1050" s="58"/>
      <c r="N1050" s="52">
        <f t="shared" si="64"/>
        <v>100000000</v>
      </c>
      <c r="O1050" s="41">
        <v>0.52</v>
      </c>
      <c r="P1050" s="42"/>
      <c r="Q1050" s="43"/>
      <c r="R1050" s="44"/>
      <c r="T1050" s="53">
        <v>45199</v>
      </c>
      <c r="U1050" s="54">
        <f t="shared" si="65"/>
        <v>0.52</v>
      </c>
      <c r="V1050" s="55">
        <f t="shared" si="66"/>
        <v>182</v>
      </c>
      <c r="W1050" s="55">
        <f t="shared" si="67"/>
        <v>94</v>
      </c>
    </row>
    <row r="1051" spans="1:23" ht="17.25" customHeight="1" x14ac:dyDescent="0.25">
      <c r="A1051" s="33" t="s">
        <v>3443</v>
      </c>
      <c r="B1051" s="34">
        <v>45103</v>
      </c>
      <c r="C1051" s="59">
        <v>45111</v>
      </c>
      <c r="D1051" s="56" t="s">
        <v>718</v>
      </c>
      <c r="E1051" s="35" t="s">
        <v>475</v>
      </c>
      <c r="F1051" s="35" t="s">
        <v>3828</v>
      </c>
      <c r="G1051" s="40">
        <v>31518000</v>
      </c>
      <c r="H1051" s="36">
        <v>45294</v>
      </c>
      <c r="I1051" s="37" t="s">
        <v>228</v>
      </c>
      <c r="J1051" s="38" t="s">
        <v>4148</v>
      </c>
      <c r="K1051" s="39">
        <v>0</v>
      </c>
      <c r="L1051" s="57"/>
      <c r="M1051" s="58"/>
      <c r="N1051" s="52">
        <f t="shared" si="64"/>
        <v>31518000</v>
      </c>
      <c r="O1051" s="41">
        <v>0.48</v>
      </c>
      <c r="P1051" s="42"/>
      <c r="Q1051" s="43"/>
      <c r="R1051" s="44"/>
      <c r="T1051" s="53">
        <v>45199</v>
      </c>
      <c r="U1051" s="54">
        <f t="shared" si="65"/>
        <v>0.48</v>
      </c>
      <c r="V1051" s="55">
        <f t="shared" si="66"/>
        <v>183</v>
      </c>
      <c r="W1051" s="55">
        <f t="shared" si="67"/>
        <v>88</v>
      </c>
    </row>
    <row r="1052" spans="1:23" ht="17.25" customHeight="1" x14ac:dyDescent="0.25">
      <c r="A1052" s="33" t="s">
        <v>3444</v>
      </c>
      <c r="B1052" s="34">
        <v>45103</v>
      </c>
      <c r="C1052" s="59">
        <v>45111</v>
      </c>
      <c r="D1052" s="56" t="s">
        <v>718</v>
      </c>
      <c r="E1052" s="35" t="s">
        <v>3664</v>
      </c>
      <c r="F1052" s="35" t="s">
        <v>3829</v>
      </c>
      <c r="G1052" s="40">
        <v>48000000</v>
      </c>
      <c r="H1052" s="36">
        <v>45294</v>
      </c>
      <c r="I1052" s="37" t="s">
        <v>228</v>
      </c>
      <c r="J1052" s="38" t="s">
        <v>4149</v>
      </c>
      <c r="K1052" s="39">
        <v>0</v>
      </c>
      <c r="L1052" s="57"/>
      <c r="M1052" s="58"/>
      <c r="N1052" s="52">
        <f t="shared" si="64"/>
        <v>48000000</v>
      </c>
      <c r="O1052" s="41">
        <v>0.48</v>
      </c>
      <c r="P1052" s="42"/>
      <c r="Q1052" s="43"/>
      <c r="R1052" s="44"/>
      <c r="T1052" s="53">
        <v>45199</v>
      </c>
      <c r="U1052" s="54">
        <f t="shared" si="65"/>
        <v>0.48</v>
      </c>
      <c r="V1052" s="55">
        <f t="shared" si="66"/>
        <v>183</v>
      </c>
      <c r="W1052" s="55">
        <f t="shared" si="67"/>
        <v>88</v>
      </c>
    </row>
    <row r="1053" spans="1:23" ht="17.25" customHeight="1" x14ac:dyDescent="0.25">
      <c r="A1053" s="33" t="s">
        <v>3445</v>
      </c>
      <c r="B1053" s="34">
        <v>45103</v>
      </c>
      <c r="C1053" s="59">
        <v>45104</v>
      </c>
      <c r="D1053" s="56" t="s">
        <v>723</v>
      </c>
      <c r="E1053" s="35" t="s">
        <v>3970</v>
      </c>
      <c r="F1053" s="35" t="s">
        <v>3830</v>
      </c>
      <c r="G1053" s="40">
        <v>974005221</v>
      </c>
      <c r="H1053" s="36">
        <v>47295</v>
      </c>
      <c r="I1053" s="37" t="s">
        <v>228</v>
      </c>
      <c r="J1053" s="38" t="s">
        <v>4150</v>
      </c>
      <c r="K1053" s="39">
        <v>0</v>
      </c>
      <c r="L1053" s="57"/>
      <c r="M1053" s="58"/>
      <c r="N1053" s="52">
        <f t="shared" si="64"/>
        <v>974005221</v>
      </c>
      <c r="O1053" s="41">
        <v>0.04</v>
      </c>
      <c r="P1053" s="42"/>
      <c r="Q1053" s="43"/>
      <c r="R1053" s="44"/>
      <c r="T1053" s="53">
        <v>45199</v>
      </c>
      <c r="U1053" s="54">
        <f t="shared" si="65"/>
        <v>0.04</v>
      </c>
      <c r="V1053" s="55">
        <f t="shared" si="66"/>
        <v>2191</v>
      </c>
      <c r="W1053" s="55">
        <f t="shared" si="67"/>
        <v>95</v>
      </c>
    </row>
    <row r="1054" spans="1:23" ht="17.25" customHeight="1" x14ac:dyDescent="0.25">
      <c r="A1054" s="33" t="s">
        <v>3446</v>
      </c>
      <c r="B1054" s="34">
        <v>45104</v>
      </c>
      <c r="C1054" s="59">
        <v>45106</v>
      </c>
      <c r="D1054" s="56" t="s">
        <v>718</v>
      </c>
      <c r="E1054" s="35" t="s">
        <v>3665</v>
      </c>
      <c r="F1054" s="35" t="s">
        <v>3831</v>
      </c>
      <c r="G1054" s="40">
        <v>36000000</v>
      </c>
      <c r="H1054" s="36">
        <v>45288</v>
      </c>
      <c r="I1054" s="37" t="s">
        <v>228</v>
      </c>
      <c r="J1054" s="38" t="s">
        <v>4151</v>
      </c>
      <c r="K1054" s="39">
        <v>0</v>
      </c>
      <c r="L1054" s="57"/>
      <c r="M1054" s="58"/>
      <c r="N1054" s="52">
        <f t="shared" si="64"/>
        <v>36000000</v>
      </c>
      <c r="O1054" s="41">
        <v>0.51</v>
      </c>
      <c r="P1054" s="42"/>
      <c r="Q1054" s="43"/>
      <c r="R1054" s="44"/>
      <c r="T1054" s="53">
        <v>45199</v>
      </c>
      <c r="U1054" s="54">
        <f t="shared" si="65"/>
        <v>0.51</v>
      </c>
      <c r="V1054" s="55">
        <f t="shared" si="66"/>
        <v>182</v>
      </c>
      <c r="W1054" s="55">
        <f t="shared" si="67"/>
        <v>93</v>
      </c>
    </row>
    <row r="1055" spans="1:23" ht="17.25" customHeight="1" x14ac:dyDescent="0.25">
      <c r="A1055" s="33" t="s">
        <v>3447</v>
      </c>
      <c r="B1055" s="34">
        <v>45105</v>
      </c>
      <c r="C1055" s="59">
        <v>45111</v>
      </c>
      <c r="D1055" s="56" t="s">
        <v>719</v>
      </c>
      <c r="E1055" s="35" t="s">
        <v>41</v>
      </c>
      <c r="F1055" s="35" t="s">
        <v>3832</v>
      </c>
      <c r="G1055" s="40">
        <v>24000000</v>
      </c>
      <c r="H1055" s="36">
        <v>45294</v>
      </c>
      <c r="I1055" s="37" t="s">
        <v>228</v>
      </c>
      <c r="J1055" s="38" t="s">
        <v>4152</v>
      </c>
      <c r="K1055" s="39">
        <v>0</v>
      </c>
      <c r="L1055" s="57"/>
      <c r="M1055" s="58"/>
      <c r="N1055" s="52">
        <f t="shared" si="64"/>
        <v>24000000</v>
      </c>
      <c r="O1055" s="41">
        <v>0.48</v>
      </c>
      <c r="P1055" s="42"/>
      <c r="Q1055" s="43"/>
      <c r="R1055" s="44"/>
      <c r="T1055" s="53">
        <v>45199</v>
      </c>
      <c r="U1055" s="54">
        <f t="shared" si="65"/>
        <v>0.48</v>
      </c>
      <c r="V1055" s="55">
        <f t="shared" si="66"/>
        <v>183</v>
      </c>
      <c r="W1055" s="55">
        <f t="shared" si="67"/>
        <v>88</v>
      </c>
    </row>
    <row r="1056" spans="1:23" ht="17.25" customHeight="1" x14ac:dyDescent="0.25">
      <c r="A1056" s="33" t="s">
        <v>3448</v>
      </c>
      <c r="B1056" s="34">
        <v>45105</v>
      </c>
      <c r="C1056" s="59">
        <v>45111</v>
      </c>
      <c r="D1056" s="56" t="s">
        <v>718</v>
      </c>
      <c r="E1056" s="35" t="s">
        <v>3666</v>
      </c>
      <c r="F1056" s="35" t="s">
        <v>3833</v>
      </c>
      <c r="G1056" s="40">
        <v>43620000</v>
      </c>
      <c r="H1056" s="36">
        <v>45294</v>
      </c>
      <c r="I1056" s="37" t="s">
        <v>228</v>
      </c>
      <c r="J1056" s="38" t="s">
        <v>4153</v>
      </c>
      <c r="K1056" s="39">
        <v>0</v>
      </c>
      <c r="L1056" s="57"/>
      <c r="M1056" s="58"/>
      <c r="N1056" s="52">
        <f t="shared" si="64"/>
        <v>43620000</v>
      </c>
      <c r="O1056" s="41">
        <v>0.48</v>
      </c>
      <c r="P1056" s="42"/>
      <c r="Q1056" s="43"/>
      <c r="R1056" s="44"/>
      <c r="T1056" s="53">
        <v>45199</v>
      </c>
      <c r="U1056" s="54">
        <f t="shared" si="65"/>
        <v>0.48</v>
      </c>
      <c r="V1056" s="55">
        <f t="shared" si="66"/>
        <v>183</v>
      </c>
      <c r="W1056" s="55">
        <f t="shared" si="67"/>
        <v>88</v>
      </c>
    </row>
    <row r="1057" spans="1:23" ht="17.25" customHeight="1" x14ac:dyDescent="0.25">
      <c r="A1057" s="33" t="s">
        <v>3449</v>
      </c>
      <c r="B1057" s="34">
        <v>45104</v>
      </c>
      <c r="C1057" s="59">
        <v>45106</v>
      </c>
      <c r="D1057" s="56" t="s">
        <v>718</v>
      </c>
      <c r="E1057" s="35" t="s">
        <v>3667</v>
      </c>
      <c r="F1057" s="35" t="s">
        <v>3834</v>
      </c>
      <c r="G1057" s="40">
        <v>32000000</v>
      </c>
      <c r="H1057" s="36">
        <v>45227</v>
      </c>
      <c r="I1057" s="37" t="s">
        <v>228</v>
      </c>
      <c r="J1057" s="38" t="s">
        <v>4154</v>
      </c>
      <c r="K1057" s="39">
        <v>0</v>
      </c>
      <c r="L1057" s="57"/>
      <c r="M1057" s="58"/>
      <c r="N1057" s="52">
        <f t="shared" si="64"/>
        <v>32000000</v>
      </c>
      <c r="O1057" s="41">
        <v>0.77</v>
      </c>
      <c r="P1057" s="42"/>
      <c r="Q1057" s="43"/>
      <c r="R1057" s="44"/>
      <c r="T1057" s="53">
        <v>45199</v>
      </c>
      <c r="U1057" s="54">
        <f t="shared" si="65"/>
        <v>0.77</v>
      </c>
      <c r="V1057" s="55">
        <f t="shared" si="66"/>
        <v>121</v>
      </c>
      <c r="W1057" s="55">
        <f t="shared" si="67"/>
        <v>93</v>
      </c>
    </row>
    <row r="1058" spans="1:23" ht="17.25" customHeight="1" x14ac:dyDescent="0.25">
      <c r="A1058" s="33" t="s">
        <v>3450</v>
      </c>
      <c r="B1058" s="34">
        <v>45104</v>
      </c>
      <c r="C1058" s="59">
        <v>45106</v>
      </c>
      <c r="D1058" s="56" t="s">
        <v>718</v>
      </c>
      <c r="E1058" s="35" t="s">
        <v>3668</v>
      </c>
      <c r="F1058" s="35" t="s">
        <v>3835</v>
      </c>
      <c r="G1058" s="40">
        <v>36000000</v>
      </c>
      <c r="H1058" s="36">
        <v>45227</v>
      </c>
      <c r="I1058" s="37" t="s">
        <v>228</v>
      </c>
      <c r="J1058" s="38" t="s">
        <v>4155</v>
      </c>
      <c r="K1058" s="39">
        <v>0</v>
      </c>
      <c r="L1058" s="57"/>
      <c r="M1058" s="58"/>
      <c r="N1058" s="52">
        <f t="shared" si="64"/>
        <v>36000000</v>
      </c>
      <c r="O1058" s="41">
        <v>0.77</v>
      </c>
      <c r="P1058" s="42"/>
      <c r="Q1058" s="43"/>
      <c r="R1058" s="44"/>
      <c r="T1058" s="53">
        <v>45199</v>
      </c>
      <c r="U1058" s="54">
        <f t="shared" si="65"/>
        <v>0.77</v>
      </c>
      <c r="V1058" s="55">
        <f t="shared" si="66"/>
        <v>121</v>
      </c>
      <c r="W1058" s="55">
        <f t="shared" si="67"/>
        <v>93</v>
      </c>
    </row>
    <row r="1059" spans="1:23" ht="17.25" customHeight="1" x14ac:dyDescent="0.25">
      <c r="A1059" s="33" t="s">
        <v>3451</v>
      </c>
      <c r="B1059" s="34">
        <v>45104</v>
      </c>
      <c r="C1059" s="59">
        <v>45106</v>
      </c>
      <c r="D1059" s="56" t="s">
        <v>718</v>
      </c>
      <c r="E1059" s="35" t="s">
        <v>3669</v>
      </c>
      <c r="F1059" s="35" t="s">
        <v>3836</v>
      </c>
      <c r="G1059" s="40">
        <v>49440000</v>
      </c>
      <c r="H1059" s="36">
        <v>45288</v>
      </c>
      <c r="I1059" s="37" t="s">
        <v>228</v>
      </c>
      <c r="J1059" s="38" t="s">
        <v>4156</v>
      </c>
      <c r="K1059" s="39">
        <v>0</v>
      </c>
      <c r="L1059" s="57"/>
      <c r="M1059" s="58"/>
      <c r="N1059" s="52">
        <f t="shared" si="64"/>
        <v>49440000</v>
      </c>
      <c r="O1059" s="41">
        <v>0.51</v>
      </c>
      <c r="P1059" s="42"/>
      <c r="Q1059" s="43"/>
      <c r="R1059" s="44"/>
      <c r="T1059" s="53">
        <v>45199</v>
      </c>
      <c r="U1059" s="54">
        <f t="shared" si="65"/>
        <v>0.51</v>
      </c>
      <c r="V1059" s="55">
        <f t="shared" si="66"/>
        <v>182</v>
      </c>
      <c r="W1059" s="55">
        <f t="shared" si="67"/>
        <v>93</v>
      </c>
    </row>
    <row r="1060" spans="1:23" ht="17.25" customHeight="1" x14ac:dyDescent="0.25">
      <c r="A1060" s="33" t="s">
        <v>3534</v>
      </c>
      <c r="B1060" s="34">
        <v>45103</v>
      </c>
      <c r="C1060" s="59">
        <v>45103</v>
      </c>
      <c r="D1060" s="56" t="s">
        <v>723</v>
      </c>
      <c r="E1060" s="35" t="s">
        <v>3719</v>
      </c>
      <c r="F1060" s="35" t="s">
        <v>4001</v>
      </c>
      <c r="G1060" s="40">
        <v>0</v>
      </c>
      <c r="H1060" s="36">
        <v>45833</v>
      </c>
      <c r="I1060" s="37" t="s">
        <v>4028</v>
      </c>
      <c r="J1060" s="38" t="s">
        <v>4157</v>
      </c>
      <c r="K1060" s="39">
        <v>0</v>
      </c>
      <c r="L1060" s="57"/>
      <c r="M1060" s="58"/>
      <c r="N1060" s="52">
        <f t="shared" si="64"/>
        <v>0</v>
      </c>
      <c r="O1060" s="41">
        <v>0.13</v>
      </c>
      <c r="P1060" s="42"/>
      <c r="Q1060" s="43"/>
      <c r="R1060" s="44"/>
      <c r="T1060" s="53">
        <v>45199</v>
      </c>
      <c r="U1060" s="54">
        <f t="shared" si="65"/>
        <v>0.13</v>
      </c>
      <c r="V1060" s="55">
        <f t="shared" si="66"/>
        <v>730</v>
      </c>
      <c r="W1060" s="55">
        <f t="shared" si="67"/>
        <v>96</v>
      </c>
    </row>
    <row r="1061" spans="1:23" ht="17.25" customHeight="1" x14ac:dyDescent="0.25">
      <c r="A1061" s="33" t="s">
        <v>3452</v>
      </c>
      <c r="B1061" s="34">
        <v>45105</v>
      </c>
      <c r="C1061" s="59">
        <v>45107</v>
      </c>
      <c r="D1061" s="56" t="s">
        <v>718</v>
      </c>
      <c r="E1061" s="35" t="s">
        <v>3670</v>
      </c>
      <c r="F1061" s="35" t="s">
        <v>3837</v>
      </c>
      <c r="G1061" s="40">
        <v>74160000</v>
      </c>
      <c r="H1061" s="36">
        <v>45289</v>
      </c>
      <c r="I1061" s="37" t="s">
        <v>228</v>
      </c>
      <c r="J1061" s="38" t="s">
        <v>4158</v>
      </c>
      <c r="K1061" s="39">
        <v>0</v>
      </c>
      <c r="L1061" s="57"/>
      <c r="M1061" s="58"/>
      <c r="N1061" s="52">
        <f t="shared" si="64"/>
        <v>74160000</v>
      </c>
      <c r="O1061" s="41">
        <v>0.51</v>
      </c>
      <c r="P1061" s="42"/>
      <c r="Q1061" s="43"/>
      <c r="R1061" s="44"/>
      <c r="T1061" s="53">
        <v>45199</v>
      </c>
      <c r="U1061" s="54">
        <f t="shared" si="65"/>
        <v>0.51</v>
      </c>
      <c r="V1061" s="55">
        <f t="shared" si="66"/>
        <v>182</v>
      </c>
      <c r="W1061" s="55">
        <f t="shared" si="67"/>
        <v>92</v>
      </c>
    </row>
    <row r="1062" spans="1:23" ht="17.25" customHeight="1" x14ac:dyDescent="0.25">
      <c r="A1062" s="33" t="s">
        <v>3453</v>
      </c>
      <c r="B1062" s="34">
        <v>45105</v>
      </c>
      <c r="C1062" s="59">
        <v>45118</v>
      </c>
      <c r="D1062" s="56" t="s">
        <v>718</v>
      </c>
      <c r="E1062" s="35" t="s">
        <v>3671</v>
      </c>
      <c r="F1062" s="35" t="s">
        <v>3838</v>
      </c>
      <c r="G1062" s="40">
        <v>26000000</v>
      </c>
      <c r="H1062" s="36">
        <v>45179</v>
      </c>
      <c r="I1062" s="37" t="s">
        <v>228</v>
      </c>
      <c r="J1062" s="38" t="s">
        <v>4159</v>
      </c>
      <c r="K1062" s="39">
        <v>0</v>
      </c>
      <c r="L1062" s="57"/>
      <c r="M1062" s="58"/>
      <c r="N1062" s="52">
        <f t="shared" si="64"/>
        <v>26000000</v>
      </c>
      <c r="O1062" s="41">
        <v>1</v>
      </c>
      <c r="P1062" s="42"/>
      <c r="Q1062" s="43"/>
      <c r="R1062" s="44"/>
      <c r="T1062" s="53">
        <v>45199</v>
      </c>
      <c r="U1062" s="54">
        <f t="shared" si="65"/>
        <v>1.33</v>
      </c>
      <c r="V1062" s="55">
        <f t="shared" si="66"/>
        <v>61</v>
      </c>
      <c r="W1062" s="55">
        <f t="shared" si="67"/>
        <v>81</v>
      </c>
    </row>
    <row r="1063" spans="1:23" ht="17.25" customHeight="1" x14ac:dyDescent="0.25">
      <c r="A1063" s="33" t="s">
        <v>3454</v>
      </c>
      <c r="B1063" s="34">
        <v>45105</v>
      </c>
      <c r="C1063" s="59">
        <v>45113</v>
      </c>
      <c r="D1063" s="56" t="s">
        <v>718</v>
      </c>
      <c r="E1063" s="35" t="s">
        <v>3672</v>
      </c>
      <c r="F1063" s="35" t="s">
        <v>3839</v>
      </c>
      <c r="G1063" s="40">
        <v>21000000</v>
      </c>
      <c r="H1063" s="36">
        <v>45214</v>
      </c>
      <c r="I1063" s="37" t="s">
        <v>228</v>
      </c>
      <c r="J1063" s="38" t="s">
        <v>4160</v>
      </c>
      <c r="K1063" s="39">
        <v>1</v>
      </c>
      <c r="L1063" s="57">
        <v>9000000</v>
      </c>
      <c r="M1063" s="58"/>
      <c r="N1063" s="52">
        <f t="shared" si="64"/>
        <v>30000000</v>
      </c>
      <c r="O1063" s="41">
        <v>0.85</v>
      </c>
      <c r="P1063" s="42"/>
      <c r="Q1063" s="43"/>
      <c r="R1063" s="44"/>
      <c r="T1063" s="53">
        <v>45199</v>
      </c>
      <c r="U1063" s="54">
        <f t="shared" si="65"/>
        <v>0.85</v>
      </c>
      <c r="V1063" s="55">
        <f t="shared" si="66"/>
        <v>101</v>
      </c>
      <c r="W1063" s="55">
        <f t="shared" si="67"/>
        <v>86</v>
      </c>
    </row>
    <row r="1064" spans="1:23" ht="17.25" customHeight="1" x14ac:dyDescent="0.25">
      <c r="A1064" s="33" t="s">
        <v>3455</v>
      </c>
      <c r="B1064" s="34">
        <v>45105</v>
      </c>
      <c r="C1064" s="59">
        <v>45108</v>
      </c>
      <c r="D1064" s="56" t="s">
        <v>718</v>
      </c>
      <c r="E1064" s="35" t="s">
        <v>3673</v>
      </c>
      <c r="F1064" s="35" t="s">
        <v>3840</v>
      </c>
      <c r="G1064" s="40">
        <v>33080000</v>
      </c>
      <c r="H1064" s="36">
        <v>45230</v>
      </c>
      <c r="I1064" s="37" t="s">
        <v>228</v>
      </c>
      <c r="J1064" s="38" t="s">
        <v>4161</v>
      </c>
      <c r="K1064" s="39">
        <v>0</v>
      </c>
      <c r="L1064" s="57"/>
      <c r="M1064" s="58"/>
      <c r="N1064" s="52">
        <f t="shared" si="64"/>
        <v>33080000</v>
      </c>
      <c r="O1064" s="41">
        <v>0.75</v>
      </c>
      <c r="P1064" s="42"/>
      <c r="Q1064" s="43"/>
      <c r="R1064" s="44"/>
      <c r="T1064" s="53">
        <v>45199</v>
      </c>
      <c r="U1064" s="54">
        <f t="shared" si="65"/>
        <v>0.75</v>
      </c>
      <c r="V1064" s="55">
        <f t="shared" si="66"/>
        <v>122</v>
      </c>
      <c r="W1064" s="55">
        <f t="shared" si="67"/>
        <v>91</v>
      </c>
    </row>
    <row r="1065" spans="1:23" ht="17.25" customHeight="1" x14ac:dyDescent="0.25">
      <c r="A1065" s="33" t="s">
        <v>3456</v>
      </c>
      <c r="B1065" s="34">
        <v>45105</v>
      </c>
      <c r="C1065" s="59">
        <v>45106</v>
      </c>
      <c r="D1065" s="56" t="s">
        <v>718</v>
      </c>
      <c r="E1065" s="35" t="s">
        <v>591</v>
      </c>
      <c r="F1065" s="35" t="s">
        <v>3841</v>
      </c>
      <c r="G1065" s="40">
        <v>23200000</v>
      </c>
      <c r="H1065" s="36">
        <v>45227</v>
      </c>
      <c r="I1065" s="37" t="s">
        <v>228</v>
      </c>
      <c r="J1065" s="38" t="s">
        <v>4162</v>
      </c>
      <c r="K1065" s="39">
        <v>0</v>
      </c>
      <c r="L1065" s="57"/>
      <c r="M1065" s="58"/>
      <c r="N1065" s="52">
        <f t="shared" si="64"/>
        <v>23200000</v>
      </c>
      <c r="O1065" s="41">
        <v>0.77</v>
      </c>
      <c r="P1065" s="42"/>
      <c r="Q1065" s="43"/>
      <c r="R1065" s="44"/>
      <c r="T1065" s="53">
        <v>45199</v>
      </c>
      <c r="U1065" s="54">
        <f t="shared" si="65"/>
        <v>0.77</v>
      </c>
      <c r="V1065" s="55">
        <f t="shared" si="66"/>
        <v>121</v>
      </c>
      <c r="W1065" s="55">
        <f t="shared" si="67"/>
        <v>93</v>
      </c>
    </row>
    <row r="1066" spans="1:23" ht="17.25" customHeight="1" x14ac:dyDescent="0.25">
      <c r="A1066" s="33" t="s">
        <v>3457</v>
      </c>
      <c r="B1066" s="34">
        <v>45105</v>
      </c>
      <c r="C1066" s="59">
        <v>45114</v>
      </c>
      <c r="D1066" s="56" t="s">
        <v>720</v>
      </c>
      <c r="E1066" s="35" t="s">
        <v>3674</v>
      </c>
      <c r="F1066" s="35" t="s">
        <v>3842</v>
      </c>
      <c r="G1066" s="40">
        <v>31641267</v>
      </c>
      <c r="H1066" s="36">
        <v>45199</v>
      </c>
      <c r="I1066" s="37" t="s">
        <v>228</v>
      </c>
      <c r="J1066" s="38" t="s">
        <v>4163</v>
      </c>
      <c r="K1066" s="39">
        <v>0</v>
      </c>
      <c r="L1066" s="57"/>
      <c r="M1066" s="58"/>
      <c r="N1066" s="52">
        <f t="shared" si="64"/>
        <v>31641267</v>
      </c>
      <c r="O1066" s="41">
        <v>1</v>
      </c>
      <c r="P1066" s="42"/>
      <c r="Q1066" s="43"/>
      <c r="R1066" s="44"/>
      <c r="T1066" s="53">
        <v>45199</v>
      </c>
      <c r="U1066" s="54">
        <f t="shared" si="65"/>
        <v>1</v>
      </c>
      <c r="V1066" s="55">
        <f t="shared" si="66"/>
        <v>85</v>
      </c>
      <c r="W1066" s="55">
        <f t="shared" si="67"/>
        <v>85</v>
      </c>
    </row>
    <row r="1067" spans="1:23" ht="17.25" customHeight="1" x14ac:dyDescent="0.25">
      <c r="A1067" s="33" t="s">
        <v>3458</v>
      </c>
      <c r="B1067" s="34">
        <v>45105</v>
      </c>
      <c r="C1067" s="59">
        <v>45111</v>
      </c>
      <c r="D1067" s="56" t="s">
        <v>718</v>
      </c>
      <c r="E1067" s="35" t="s">
        <v>3675</v>
      </c>
      <c r="F1067" s="35" t="s">
        <v>3843</v>
      </c>
      <c r="G1067" s="40">
        <v>33475000</v>
      </c>
      <c r="H1067" s="36">
        <v>45263</v>
      </c>
      <c r="I1067" s="37" t="s">
        <v>228</v>
      </c>
      <c r="J1067" s="38" t="s">
        <v>4164</v>
      </c>
      <c r="K1067" s="39">
        <v>0</v>
      </c>
      <c r="L1067" s="57"/>
      <c r="M1067" s="58"/>
      <c r="N1067" s="52">
        <f t="shared" si="64"/>
        <v>33475000</v>
      </c>
      <c r="O1067" s="41">
        <v>0.57999999999999996</v>
      </c>
      <c r="P1067" s="42"/>
      <c r="Q1067" s="43"/>
      <c r="R1067" s="44"/>
      <c r="T1067" s="53">
        <v>45199</v>
      </c>
      <c r="U1067" s="54">
        <f t="shared" si="65"/>
        <v>0.57999999999999996</v>
      </c>
      <c r="V1067" s="55">
        <f t="shared" si="66"/>
        <v>152</v>
      </c>
      <c r="W1067" s="55">
        <f t="shared" si="67"/>
        <v>88</v>
      </c>
    </row>
    <row r="1068" spans="1:23" ht="17.25" customHeight="1" x14ac:dyDescent="0.25">
      <c r="A1068" s="33" t="s">
        <v>3459</v>
      </c>
      <c r="B1068" s="34">
        <v>45105</v>
      </c>
      <c r="C1068" s="59">
        <v>45111</v>
      </c>
      <c r="D1068" s="56" t="s">
        <v>718</v>
      </c>
      <c r="E1068" s="35" t="s">
        <v>3676</v>
      </c>
      <c r="F1068" s="35" t="s">
        <v>3843</v>
      </c>
      <c r="G1068" s="40">
        <v>33475000</v>
      </c>
      <c r="H1068" s="36">
        <v>45263</v>
      </c>
      <c r="I1068" s="37" t="s">
        <v>228</v>
      </c>
      <c r="J1068" s="38" t="s">
        <v>4165</v>
      </c>
      <c r="K1068" s="39">
        <v>0</v>
      </c>
      <c r="L1068" s="57"/>
      <c r="M1068" s="58"/>
      <c r="N1068" s="52">
        <f t="shared" si="64"/>
        <v>33475000</v>
      </c>
      <c r="O1068" s="41">
        <v>0.57999999999999996</v>
      </c>
      <c r="P1068" s="42"/>
      <c r="Q1068" s="43"/>
      <c r="R1068" s="44"/>
      <c r="T1068" s="53">
        <v>45199</v>
      </c>
      <c r="U1068" s="54">
        <f t="shared" si="65"/>
        <v>0.57999999999999996</v>
      </c>
      <c r="V1068" s="55">
        <f t="shared" si="66"/>
        <v>152</v>
      </c>
      <c r="W1068" s="55">
        <f t="shared" si="67"/>
        <v>88</v>
      </c>
    </row>
    <row r="1069" spans="1:23" ht="17.25" customHeight="1" x14ac:dyDescent="0.25">
      <c r="A1069" s="33" t="s">
        <v>3460</v>
      </c>
      <c r="B1069" s="34">
        <v>45104</v>
      </c>
      <c r="C1069" s="59">
        <v>45106</v>
      </c>
      <c r="D1069" s="56" t="s">
        <v>718</v>
      </c>
      <c r="E1069" s="35" t="s">
        <v>3677</v>
      </c>
      <c r="F1069" s="35" t="s">
        <v>3844</v>
      </c>
      <c r="G1069" s="40">
        <v>40002000</v>
      </c>
      <c r="H1069" s="36">
        <v>45288</v>
      </c>
      <c r="I1069" s="37" t="s">
        <v>228</v>
      </c>
      <c r="J1069" s="38" t="s">
        <v>4166</v>
      </c>
      <c r="K1069" s="39">
        <v>0</v>
      </c>
      <c r="L1069" s="57"/>
      <c r="M1069" s="58"/>
      <c r="N1069" s="52">
        <f t="shared" si="64"/>
        <v>40002000</v>
      </c>
      <c r="O1069" s="41">
        <v>0.51</v>
      </c>
      <c r="P1069" s="42"/>
      <c r="Q1069" s="43"/>
      <c r="R1069" s="44"/>
      <c r="T1069" s="53">
        <v>45199</v>
      </c>
      <c r="U1069" s="54">
        <f t="shared" si="65"/>
        <v>0.51</v>
      </c>
      <c r="V1069" s="55">
        <f t="shared" si="66"/>
        <v>182</v>
      </c>
      <c r="W1069" s="55">
        <f t="shared" si="67"/>
        <v>93</v>
      </c>
    </row>
    <row r="1070" spans="1:23" ht="17.25" customHeight="1" x14ac:dyDescent="0.25">
      <c r="A1070" s="33" t="s">
        <v>3461</v>
      </c>
      <c r="B1070" s="34">
        <v>45104</v>
      </c>
      <c r="C1070" s="59">
        <v>45111</v>
      </c>
      <c r="D1070" s="56" t="s">
        <v>718</v>
      </c>
      <c r="E1070" s="35" t="s">
        <v>3678</v>
      </c>
      <c r="F1070" s="35" t="s">
        <v>3845</v>
      </c>
      <c r="G1070" s="40">
        <v>15900000</v>
      </c>
      <c r="H1070" s="36">
        <v>45202</v>
      </c>
      <c r="I1070" s="37" t="s">
        <v>228</v>
      </c>
      <c r="J1070" s="38" t="s">
        <v>4167</v>
      </c>
      <c r="K1070" s="39">
        <v>0</v>
      </c>
      <c r="L1070" s="57"/>
      <c r="M1070" s="58"/>
      <c r="N1070" s="52">
        <f t="shared" si="64"/>
        <v>15900000</v>
      </c>
      <c r="O1070" s="41">
        <v>0.97</v>
      </c>
      <c r="P1070" s="42"/>
      <c r="Q1070" s="43"/>
      <c r="R1070" s="44"/>
      <c r="T1070" s="53">
        <v>45199</v>
      </c>
      <c r="U1070" s="54">
        <f t="shared" si="65"/>
        <v>0.97</v>
      </c>
      <c r="V1070" s="55">
        <f t="shared" si="66"/>
        <v>91</v>
      </c>
      <c r="W1070" s="55">
        <f t="shared" si="67"/>
        <v>88</v>
      </c>
    </row>
    <row r="1071" spans="1:23" ht="17.25" customHeight="1" x14ac:dyDescent="0.25">
      <c r="A1071" s="33" t="s">
        <v>3462</v>
      </c>
      <c r="B1071" s="34">
        <v>45104</v>
      </c>
      <c r="C1071" s="59">
        <v>45107</v>
      </c>
      <c r="D1071" s="56" t="s">
        <v>719</v>
      </c>
      <c r="E1071" s="35" t="s">
        <v>3679</v>
      </c>
      <c r="F1071" s="35" t="s">
        <v>3771</v>
      </c>
      <c r="G1071" s="40">
        <v>16786467</v>
      </c>
      <c r="H1071" s="36">
        <v>45292</v>
      </c>
      <c r="I1071" s="37" t="s">
        <v>228</v>
      </c>
      <c r="J1071" s="38" t="s">
        <v>4168</v>
      </c>
      <c r="K1071" s="39">
        <v>0</v>
      </c>
      <c r="L1071" s="57"/>
      <c r="M1071" s="58"/>
      <c r="N1071" s="52">
        <f t="shared" si="64"/>
        <v>16786467</v>
      </c>
      <c r="O1071" s="41">
        <v>0.5</v>
      </c>
      <c r="P1071" s="42"/>
      <c r="Q1071" s="43"/>
      <c r="R1071" s="44"/>
      <c r="T1071" s="53">
        <v>45199</v>
      </c>
      <c r="U1071" s="54">
        <f t="shared" si="65"/>
        <v>0.5</v>
      </c>
      <c r="V1071" s="55">
        <f t="shared" si="66"/>
        <v>185</v>
      </c>
      <c r="W1071" s="55">
        <f t="shared" si="67"/>
        <v>92</v>
      </c>
    </row>
    <row r="1072" spans="1:23" ht="17.25" customHeight="1" x14ac:dyDescent="0.25">
      <c r="A1072" s="33" t="s">
        <v>3463</v>
      </c>
      <c r="B1072" s="34">
        <v>45105</v>
      </c>
      <c r="C1072" s="59">
        <v>45113</v>
      </c>
      <c r="D1072" s="56" t="s">
        <v>718</v>
      </c>
      <c r="E1072" s="35" t="s">
        <v>3680</v>
      </c>
      <c r="F1072" s="35" t="s">
        <v>113</v>
      </c>
      <c r="G1072" s="40">
        <v>34299000</v>
      </c>
      <c r="H1072" s="36">
        <v>45296</v>
      </c>
      <c r="I1072" s="37" t="s">
        <v>228</v>
      </c>
      <c r="J1072" s="38" t="s">
        <v>4169</v>
      </c>
      <c r="K1072" s="39">
        <v>0</v>
      </c>
      <c r="L1072" s="57"/>
      <c r="M1072" s="58"/>
      <c r="N1072" s="52">
        <f t="shared" si="64"/>
        <v>34299000</v>
      </c>
      <c r="O1072" s="41">
        <v>0.47</v>
      </c>
      <c r="P1072" s="42"/>
      <c r="Q1072" s="43"/>
      <c r="R1072" s="44"/>
      <c r="T1072" s="53">
        <v>45199</v>
      </c>
      <c r="U1072" s="54">
        <f t="shared" si="65"/>
        <v>0.47</v>
      </c>
      <c r="V1072" s="55">
        <f t="shared" si="66"/>
        <v>183</v>
      </c>
      <c r="W1072" s="55">
        <f t="shared" si="67"/>
        <v>86</v>
      </c>
    </row>
    <row r="1073" spans="1:23" ht="17.25" customHeight="1" x14ac:dyDescent="0.25">
      <c r="A1073" s="33" t="s">
        <v>3464</v>
      </c>
      <c r="B1073" s="34">
        <v>45105</v>
      </c>
      <c r="C1073" s="59">
        <v>45107</v>
      </c>
      <c r="D1073" s="56" t="s">
        <v>718</v>
      </c>
      <c r="E1073" s="35" t="s">
        <v>3681</v>
      </c>
      <c r="F1073" s="35" t="s">
        <v>3846</v>
      </c>
      <c r="G1073" s="40">
        <v>48000000</v>
      </c>
      <c r="H1073" s="36">
        <v>45289</v>
      </c>
      <c r="I1073" s="37" t="s">
        <v>228</v>
      </c>
      <c r="J1073" s="38" t="s">
        <v>4170</v>
      </c>
      <c r="K1073" s="39">
        <v>0</v>
      </c>
      <c r="L1073" s="57"/>
      <c r="M1073" s="58"/>
      <c r="N1073" s="52">
        <f t="shared" si="64"/>
        <v>48000000</v>
      </c>
      <c r="O1073" s="41">
        <v>0.51</v>
      </c>
      <c r="P1073" s="42"/>
      <c r="Q1073" s="43"/>
      <c r="R1073" s="44"/>
      <c r="T1073" s="53">
        <v>45199</v>
      </c>
      <c r="U1073" s="54">
        <f t="shared" si="65"/>
        <v>0.51</v>
      </c>
      <c r="V1073" s="55">
        <f t="shared" si="66"/>
        <v>182</v>
      </c>
      <c r="W1073" s="55">
        <f t="shared" si="67"/>
        <v>92</v>
      </c>
    </row>
    <row r="1074" spans="1:23" ht="17.25" customHeight="1" x14ac:dyDescent="0.25">
      <c r="A1074" s="33" t="s">
        <v>3465</v>
      </c>
      <c r="B1074" s="34">
        <v>45105</v>
      </c>
      <c r="C1074" s="59">
        <v>45107</v>
      </c>
      <c r="D1074" s="56" t="s">
        <v>719</v>
      </c>
      <c r="E1074" s="35" t="s">
        <v>2189</v>
      </c>
      <c r="F1074" s="35" t="s">
        <v>2190</v>
      </c>
      <c r="G1074" s="40">
        <v>21000000</v>
      </c>
      <c r="H1074" s="36">
        <v>45289</v>
      </c>
      <c r="I1074" s="37" t="s">
        <v>228</v>
      </c>
      <c r="J1074" s="38" t="s">
        <v>4171</v>
      </c>
      <c r="K1074" s="39">
        <v>0</v>
      </c>
      <c r="L1074" s="57"/>
      <c r="M1074" s="58"/>
      <c r="N1074" s="52">
        <f t="shared" si="64"/>
        <v>21000000</v>
      </c>
      <c r="O1074" s="41">
        <v>0.51</v>
      </c>
      <c r="P1074" s="42"/>
      <c r="Q1074" s="43"/>
      <c r="R1074" s="44"/>
      <c r="T1074" s="53">
        <v>45199</v>
      </c>
      <c r="U1074" s="54">
        <f t="shared" si="65"/>
        <v>0.51</v>
      </c>
      <c r="V1074" s="55">
        <f t="shared" si="66"/>
        <v>182</v>
      </c>
      <c r="W1074" s="55">
        <f t="shared" si="67"/>
        <v>92</v>
      </c>
    </row>
    <row r="1075" spans="1:23" ht="17.25" customHeight="1" x14ac:dyDescent="0.25">
      <c r="A1075" s="33" t="s">
        <v>3466</v>
      </c>
      <c r="B1075" s="34">
        <v>45105</v>
      </c>
      <c r="C1075" s="59">
        <v>45107</v>
      </c>
      <c r="D1075" s="56" t="s">
        <v>719</v>
      </c>
      <c r="E1075" s="35" t="s">
        <v>493</v>
      </c>
      <c r="F1075" s="35" t="s">
        <v>3847</v>
      </c>
      <c r="G1075" s="40">
        <v>28200000</v>
      </c>
      <c r="H1075" s="36">
        <v>45289</v>
      </c>
      <c r="I1075" s="37" t="s">
        <v>228</v>
      </c>
      <c r="J1075" s="38" t="s">
        <v>4172</v>
      </c>
      <c r="K1075" s="39">
        <v>0</v>
      </c>
      <c r="L1075" s="57"/>
      <c r="M1075" s="58"/>
      <c r="N1075" s="52">
        <f t="shared" si="64"/>
        <v>28200000</v>
      </c>
      <c r="O1075" s="41">
        <v>0.51</v>
      </c>
      <c r="P1075" s="42"/>
      <c r="Q1075" s="43"/>
      <c r="R1075" s="44"/>
      <c r="T1075" s="53">
        <v>45199</v>
      </c>
      <c r="U1075" s="54">
        <f t="shared" si="65"/>
        <v>0.51</v>
      </c>
      <c r="V1075" s="55">
        <f t="shared" si="66"/>
        <v>182</v>
      </c>
      <c r="W1075" s="55">
        <f t="shared" si="67"/>
        <v>92</v>
      </c>
    </row>
    <row r="1076" spans="1:23" ht="17.25" customHeight="1" x14ac:dyDescent="0.25">
      <c r="A1076" s="33" t="s">
        <v>3467</v>
      </c>
      <c r="B1076" s="34">
        <v>45105</v>
      </c>
      <c r="C1076" s="59">
        <v>45107</v>
      </c>
      <c r="D1076" s="56" t="s">
        <v>718</v>
      </c>
      <c r="E1076" s="35" t="s">
        <v>491</v>
      </c>
      <c r="F1076" s="35" t="s">
        <v>2194</v>
      </c>
      <c r="G1076" s="40">
        <v>36600000</v>
      </c>
      <c r="H1076" s="36">
        <v>45289</v>
      </c>
      <c r="I1076" s="37" t="s">
        <v>228</v>
      </c>
      <c r="J1076" s="38" t="s">
        <v>4173</v>
      </c>
      <c r="K1076" s="39">
        <v>0</v>
      </c>
      <c r="L1076" s="57"/>
      <c r="M1076" s="58"/>
      <c r="N1076" s="52">
        <f t="shared" si="64"/>
        <v>36600000</v>
      </c>
      <c r="O1076" s="41">
        <v>0.51</v>
      </c>
      <c r="P1076" s="42"/>
      <c r="Q1076" s="43"/>
      <c r="R1076" s="44"/>
      <c r="T1076" s="53">
        <v>45199</v>
      </c>
      <c r="U1076" s="54">
        <f t="shared" si="65"/>
        <v>0.51</v>
      </c>
      <c r="V1076" s="55">
        <f t="shared" si="66"/>
        <v>182</v>
      </c>
      <c r="W1076" s="55">
        <f t="shared" si="67"/>
        <v>92</v>
      </c>
    </row>
    <row r="1077" spans="1:23" ht="17.25" customHeight="1" x14ac:dyDescent="0.25">
      <c r="A1077" s="33" t="s">
        <v>3468</v>
      </c>
      <c r="B1077" s="34">
        <v>45105</v>
      </c>
      <c r="C1077" s="59">
        <v>45107</v>
      </c>
      <c r="D1077" s="56" t="s">
        <v>718</v>
      </c>
      <c r="E1077" s="35" t="s">
        <v>262</v>
      </c>
      <c r="F1077" s="35" t="s">
        <v>2185</v>
      </c>
      <c r="G1077" s="40">
        <v>36600000</v>
      </c>
      <c r="H1077" s="36">
        <v>45289</v>
      </c>
      <c r="I1077" s="37" t="s">
        <v>228</v>
      </c>
      <c r="J1077" s="38" t="s">
        <v>4174</v>
      </c>
      <c r="K1077" s="39">
        <v>0</v>
      </c>
      <c r="L1077" s="57"/>
      <c r="M1077" s="58"/>
      <c r="N1077" s="52">
        <f t="shared" si="64"/>
        <v>36600000</v>
      </c>
      <c r="O1077" s="41">
        <v>0.51</v>
      </c>
      <c r="P1077" s="42"/>
      <c r="Q1077" s="43"/>
      <c r="R1077" s="44"/>
      <c r="T1077" s="53">
        <v>45199</v>
      </c>
      <c r="U1077" s="54">
        <f t="shared" si="65"/>
        <v>0.51</v>
      </c>
      <c r="V1077" s="55">
        <f t="shared" si="66"/>
        <v>182</v>
      </c>
      <c r="W1077" s="55">
        <f t="shared" si="67"/>
        <v>92</v>
      </c>
    </row>
    <row r="1078" spans="1:23" ht="17.25" customHeight="1" x14ac:dyDescent="0.25">
      <c r="A1078" s="33" t="s">
        <v>3469</v>
      </c>
      <c r="B1078" s="34">
        <v>45105</v>
      </c>
      <c r="C1078" s="59">
        <v>45106</v>
      </c>
      <c r="D1078" s="56" t="s">
        <v>718</v>
      </c>
      <c r="E1078" s="35" t="s">
        <v>3682</v>
      </c>
      <c r="F1078" s="35" t="s">
        <v>3848</v>
      </c>
      <c r="G1078" s="40">
        <v>54000000</v>
      </c>
      <c r="H1078" s="36">
        <v>45288</v>
      </c>
      <c r="I1078" s="37" t="s">
        <v>228</v>
      </c>
      <c r="J1078" s="38" t="s">
        <v>4175</v>
      </c>
      <c r="K1078" s="39">
        <v>0</v>
      </c>
      <c r="L1078" s="57"/>
      <c r="M1078" s="58"/>
      <c r="N1078" s="52">
        <f t="shared" si="64"/>
        <v>54000000</v>
      </c>
      <c r="O1078" s="41">
        <v>0.51</v>
      </c>
      <c r="P1078" s="42"/>
      <c r="Q1078" s="43"/>
      <c r="R1078" s="44"/>
      <c r="T1078" s="53">
        <v>45199</v>
      </c>
      <c r="U1078" s="54">
        <f t="shared" si="65"/>
        <v>0.51</v>
      </c>
      <c r="V1078" s="55">
        <f t="shared" si="66"/>
        <v>182</v>
      </c>
      <c r="W1078" s="55">
        <f t="shared" si="67"/>
        <v>93</v>
      </c>
    </row>
    <row r="1079" spans="1:23" ht="17.25" customHeight="1" x14ac:dyDescent="0.25">
      <c r="A1079" s="33" t="s">
        <v>3470</v>
      </c>
      <c r="B1079" s="34">
        <v>45104</v>
      </c>
      <c r="C1079" s="59">
        <v>45108</v>
      </c>
      <c r="D1079" s="56" t="s">
        <v>718</v>
      </c>
      <c r="E1079" s="35" t="s">
        <v>3683</v>
      </c>
      <c r="F1079" s="35" t="s">
        <v>3849</v>
      </c>
      <c r="G1079" s="40">
        <v>33566667</v>
      </c>
      <c r="H1079" s="36">
        <v>45301</v>
      </c>
      <c r="I1079" s="37" t="s">
        <v>228</v>
      </c>
      <c r="J1079" s="38" t="s">
        <v>4176</v>
      </c>
      <c r="K1079" s="39">
        <v>0</v>
      </c>
      <c r="L1079" s="57"/>
      <c r="M1079" s="58"/>
      <c r="N1079" s="52">
        <f t="shared" si="64"/>
        <v>33566667</v>
      </c>
      <c r="O1079" s="41">
        <v>0.47</v>
      </c>
      <c r="P1079" s="42"/>
      <c r="Q1079" s="43"/>
      <c r="R1079" s="44"/>
      <c r="T1079" s="53">
        <v>45199</v>
      </c>
      <c r="U1079" s="54">
        <f t="shared" si="65"/>
        <v>0.47</v>
      </c>
      <c r="V1079" s="55">
        <f t="shared" si="66"/>
        <v>193</v>
      </c>
      <c r="W1079" s="55">
        <f t="shared" si="67"/>
        <v>91</v>
      </c>
    </row>
    <row r="1080" spans="1:23" ht="17.25" customHeight="1" x14ac:dyDescent="0.25">
      <c r="A1080" s="33" t="s">
        <v>3471</v>
      </c>
      <c r="B1080" s="34">
        <v>45105</v>
      </c>
      <c r="C1080" s="59">
        <v>45107</v>
      </c>
      <c r="D1080" s="56" t="s">
        <v>718</v>
      </c>
      <c r="E1080" s="35" t="s">
        <v>2191</v>
      </c>
      <c r="F1080" s="35" t="s">
        <v>2192</v>
      </c>
      <c r="G1080" s="40">
        <v>36600000</v>
      </c>
      <c r="H1080" s="36">
        <v>45289</v>
      </c>
      <c r="I1080" s="37" t="s">
        <v>228</v>
      </c>
      <c r="J1080" s="38" t="s">
        <v>4177</v>
      </c>
      <c r="K1080" s="39">
        <v>0</v>
      </c>
      <c r="L1080" s="57"/>
      <c r="M1080" s="58"/>
      <c r="N1080" s="52">
        <f t="shared" si="64"/>
        <v>36600000</v>
      </c>
      <c r="O1080" s="41">
        <v>0.51</v>
      </c>
      <c r="P1080" s="42"/>
      <c r="Q1080" s="43"/>
      <c r="R1080" s="44"/>
      <c r="T1080" s="53">
        <v>45199</v>
      </c>
      <c r="U1080" s="54">
        <f t="shared" si="65"/>
        <v>0.51</v>
      </c>
      <c r="V1080" s="55">
        <f t="shared" si="66"/>
        <v>182</v>
      </c>
      <c r="W1080" s="55">
        <f t="shared" si="67"/>
        <v>92</v>
      </c>
    </row>
    <row r="1081" spans="1:23" ht="17.25" customHeight="1" x14ac:dyDescent="0.25">
      <c r="A1081" s="33" t="s">
        <v>3472</v>
      </c>
      <c r="B1081" s="34">
        <v>45105</v>
      </c>
      <c r="C1081" s="59">
        <v>45107</v>
      </c>
      <c r="D1081" s="56" t="s">
        <v>718</v>
      </c>
      <c r="E1081" s="35" t="s">
        <v>495</v>
      </c>
      <c r="F1081" s="35" t="s">
        <v>2187</v>
      </c>
      <c r="G1081" s="40">
        <v>36600000</v>
      </c>
      <c r="H1081" s="36">
        <v>45289</v>
      </c>
      <c r="I1081" s="37" t="s">
        <v>228</v>
      </c>
      <c r="J1081" s="38" t="s">
        <v>4178</v>
      </c>
      <c r="K1081" s="39">
        <v>0</v>
      </c>
      <c r="L1081" s="57"/>
      <c r="M1081" s="58"/>
      <c r="N1081" s="52">
        <f t="shared" si="64"/>
        <v>36600000</v>
      </c>
      <c r="O1081" s="41">
        <v>0.51</v>
      </c>
      <c r="P1081" s="42"/>
      <c r="Q1081" s="43"/>
      <c r="R1081" s="44"/>
      <c r="T1081" s="53">
        <v>45199</v>
      </c>
      <c r="U1081" s="54">
        <f t="shared" si="65"/>
        <v>0.51</v>
      </c>
      <c r="V1081" s="55">
        <f t="shared" si="66"/>
        <v>182</v>
      </c>
      <c r="W1081" s="55">
        <f t="shared" si="67"/>
        <v>92</v>
      </c>
    </row>
    <row r="1082" spans="1:23" ht="17.25" customHeight="1" x14ac:dyDescent="0.25">
      <c r="A1082" s="33" t="s">
        <v>3473</v>
      </c>
      <c r="B1082" s="34">
        <v>45105</v>
      </c>
      <c r="C1082" s="59">
        <v>45111</v>
      </c>
      <c r="D1082" s="56" t="s">
        <v>718</v>
      </c>
      <c r="E1082" s="35" t="s">
        <v>517</v>
      </c>
      <c r="F1082" s="35" t="s">
        <v>3850</v>
      </c>
      <c r="G1082" s="40">
        <v>31518000</v>
      </c>
      <c r="H1082" s="36">
        <v>45294</v>
      </c>
      <c r="I1082" s="37" t="s">
        <v>228</v>
      </c>
      <c r="J1082" s="38" t="s">
        <v>4179</v>
      </c>
      <c r="K1082" s="39">
        <v>0</v>
      </c>
      <c r="L1082" s="57"/>
      <c r="M1082" s="58"/>
      <c r="N1082" s="52">
        <f t="shared" si="64"/>
        <v>31518000</v>
      </c>
      <c r="O1082" s="41">
        <v>0.48</v>
      </c>
      <c r="P1082" s="42"/>
      <c r="Q1082" s="43"/>
      <c r="R1082" s="44"/>
      <c r="T1082" s="53">
        <v>45199</v>
      </c>
      <c r="U1082" s="54">
        <f t="shared" si="65"/>
        <v>0.48</v>
      </c>
      <c r="V1082" s="55">
        <f t="shared" si="66"/>
        <v>183</v>
      </c>
      <c r="W1082" s="55">
        <f t="shared" si="67"/>
        <v>88</v>
      </c>
    </row>
    <row r="1083" spans="1:23" ht="17.25" customHeight="1" x14ac:dyDescent="0.25">
      <c r="A1083" s="33" t="s">
        <v>3474</v>
      </c>
      <c r="B1083" s="34">
        <v>45105</v>
      </c>
      <c r="C1083" s="59">
        <v>45111</v>
      </c>
      <c r="D1083" s="56" t="s">
        <v>718</v>
      </c>
      <c r="E1083" s="35" t="s">
        <v>119</v>
      </c>
      <c r="F1083" s="35" t="s">
        <v>3851</v>
      </c>
      <c r="G1083" s="40">
        <v>44868000</v>
      </c>
      <c r="H1083" s="36">
        <v>45294</v>
      </c>
      <c r="I1083" s="37" t="s">
        <v>228</v>
      </c>
      <c r="J1083" s="38" t="s">
        <v>4180</v>
      </c>
      <c r="K1083" s="39">
        <v>0</v>
      </c>
      <c r="L1083" s="57"/>
      <c r="M1083" s="58"/>
      <c r="N1083" s="52">
        <f t="shared" si="64"/>
        <v>44868000</v>
      </c>
      <c r="O1083" s="41">
        <v>0.48</v>
      </c>
      <c r="P1083" s="42"/>
      <c r="Q1083" s="43"/>
      <c r="R1083" s="44"/>
      <c r="T1083" s="53">
        <v>45199</v>
      </c>
      <c r="U1083" s="54">
        <f t="shared" si="65"/>
        <v>0.48</v>
      </c>
      <c r="V1083" s="55">
        <f t="shared" si="66"/>
        <v>183</v>
      </c>
      <c r="W1083" s="55">
        <f t="shared" si="67"/>
        <v>88</v>
      </c>
    </row>
    <row r="1084" spans="1:23" ht="17.25" customHeight="1" x14ac:dyDescent="0.25">
      <c r="A1084" s="33" t="s">
        <v>3475</v>
      </c>
      <c r="B1084" s="34">
        <v>45105</v>
      </c>
      <c r="C1084" s="59">
        <v>45111</v>
      </c>
      <c r="D1084" s="56" t="s">
        <v>718</v>
      </c>
      <c r="E1084" s="35" t="s">
        <v>187</v>
      </c>
      <c r="F1084" s="35" t="s">
        <v>3852</v>
      </c>
      <c r="G1084" s="40">
        <v>44868000</v>
      </c>
      <c r="H1084" s="36">
        <v>45294</v>
      </c>
      <c r="I1084" s="37" t="s">
        <v>228</v>
      </c>
      <c r="J1084" s="38" t="s">
        <v>4181</v>
      </c>
      <c r="K1084" s="39">
        <v>0</v>
      </c>
      <c r="L1084" s="57"/>
      <c r="M1084" s="58"/>
      <c r="N1084" s="52">
        <f t="shared" si="64"/>
        <v>44868000</v>
      </c>
      <c r="O1084" s="41">
        <v>0.48</v>
      </c>
      <c r="P1084" s="42"/>
      <c r="Q1084" s="43"/>
      <c r="R1084" s="44"/>
      <c r="T1084" s="53">
        <v>45199</v>
      </c>
      <c r="U1084" s="54">
        <f t="shared" si="65"/>
        <v>0.48</v>
      </c>
      <c r="V1084" s="55">
        <f t="shared" si="66"/>
        <v>183</v>
      </c>
      <c r="W1084" s="55">
        <f t="shared" si="67"/>
        <v>88</v>
      </c>
    </row>
    <row r="1085" spans="1:23" ht="17.25" customHeight="1" x14ac:dyDescent="0.25">
      <c r="A1085" s="33" t="s">
        <v>3476</v>
      </c>
      <c r="B1085" s="34">
        <v>45105</v>
      </c>
      <c r="C1085" s="59">
        <v>45107</v>
      </c>
      <c r="D1085" s="56" t="s">
        <v>718</v>
      </c>
      <c r="E1085" s="35" t="s">
        <v>209</v>
      </c>
      <c r="F1085" s="35" t="s">
        <v>3853</v>
      </c>
      <c r="G1085" s="40">
        <v>44868000</v>
      </c>
      <c r="H1085" s="36">
        <v>45289</v>
      </c>
      <c r="I1085" s="37" t="s">
        <v>228</v>
      </c>
      <c r="J1085" s="38" t="s">
        <v>4182</v>
      </c>
      <c r="K1085" s="39">
        <v>0</v>
      </c>
      <c r="L1085" s="57"/>
      <c r="M1085" s="58"/>
      <c r="N1085" s="52">
        <f t="shared" si="64"/>
        <v>44868000</v>
      </c>
      <c r="O1085" s="41">
        <v>0.51</v>
      </c>
      <c r="P1085" s="42"/>
      <c r="Q1085" s="43"/>
      <c r="R1085" s="44"/>
      <c r="T1085" s="53">
        <v>45199</v>
      </c>
      <c r="U1085" s="54">
        <f t="shared" si="65"/>
        <v>0.51</v>
      </c>
      <c r="V1085" s="55">
        <f t="shared" si="66"/>
        <v>182</v>
      </c>
      <c r="W1085" s="55">
        <f t="shared" si="67"/>
        <v>92</v>
      </c>
    </row>
    <row r="1086" spans="1:23" ht="17.25" customHeight="1" x14ac:dyDescent="0.25">
      <c r="A1086" s="33" t="s">
        <v>3477</v>
      </c>
      <c r="B1086" s="34">
        <v>45105</v>
      </c>
      <c r="C1086" s="59">
        <v>45111</v>
      </c>
      <c r="D1086" s="56" t="s">
        <v>718</v>
      </c>
      <c r="E1086" s="35" t="s">
        <v>2012</v>
      </c>
      <c r="F1086" s="35" t="s">
        <v>3854</v>
      </c>
      <c r="G1086" s="40">
        <v>44868000</v>
      </c>
      <c r="H1086" s="36">
        <v>45294</v>
      </c>
      <c r="I1086" s="37" t="s">
        <v>228</v>
      </c>
      <c r="J1086" s="38" t="s">
        <v>4183</v>
      </c>
      <c r="K1086" s="39">
        <v>0</v>
      </c>
      <c r="L1086" s="57"/>
      <c r="M1086" s="58"/>
      <c r="N1086" s="52">
        <f t="shared" si="64"/>
        <v>44868000</v>
      </c>
      <c r="O1086" s="41">
        <v>0.48</v>
      </c>
      <c r="P1086" s="42"/>
      <c r="Q1086" s="43"/>
      <c r="R1086" s="44"/>
      <c r="T1086" s="53">
        <v>45199</v>
      </c>
      <c r="U1086" s="54">
        <f t="shared" si="65"/>
        <v>0.48</v>
      </c>
      <c r="V1086" s="55">
        <f t="shared" si="66"/>
        <v>183</v>
      </c>
      <c r="W1086" s="55">
        <f t="shared" si="67"/>
        <v>88</v>
      </c>
    </row>
    <row r="1087" spans="1:23" ht="17.25" customHeight="1" x14ac:dyDescent="0.25">
      <c r="A1087" s="33" t="s">
        <v>3478</v>
      </c>
      <c r="B1087" s="34">
        <v>45105</v>
      </c>
      <c r="C1087" s="59">
        <v>45111</v>
      </c>
      <c r="D1087" s="56" t="s">
        <v>719</v>
      </c>
      <c r="E1087" s="35" t="s">
        <v>3684</v>
      </c>
      <c r="F1087" s="35" t="s">
        <v>3855</v>
      </c>
      <c r="G1087" s="40">
        <v>15300000</v>
      </c>
      <c r="H1087" s="36">
        <v>45263</v>
      </c>
      <c r="I1087" s="37" t="s">
        <v>228</v>
      </c>
      <c r="J1087" s="38" t="s">
        <v>4184</v>
      </c>
      <c r="K1087" s="39">
        <v>0</v>
      </c>
      <c r="L1087" s="57"/>
      <c r="M1087" s="58"/>
      <c r="N1087" s="52">
        <f t="shared" si="64"/>
        <v>15300000</v>
      </c>
      <c r="O1087" s="41">
        <v>0.57999999999999996</v>
      </c>
      <c r="P1087" s="42"/>
      <c r="Q1087" s="43"/>
      <c r="R1087" s="44"/>
      <c r="T1087" s="53">
        <v>45199</v>
      </c>
      <c r="U1087" s="54">
        <f t="shared" si="65"/>
        <v>0.57999999999999996</v>
      </c>
      <c r="V1087" s="55">
        <f t="shared" si="66"/>
        <v>152</v>
      </c>
      <c r="W1087" s="55">
        <f t="shared" si="67"/>
        <v>88</v>
      </c>
    </row>
    <row r="1088" spans="1:23" ht="17.25" customHeight="1" x14ac:dyDescent="0.25">
      <c r="A1088" s="33" t="s">
        <v>3479</v>
      </c>
      <c r="B1088" s="34">
        <v>45105</v>
      </c>
      <c r="C1088" s="59">
        <v>45111</v>
      </c>
      <c r="D1088" s="56" t="s">
        <v>718</v>
      </c>
      <c r="E1088" s="35" t="s">
        <v>282</v>
      </c>
      <c r="F1088" s="35" t="s">
        <v>3856</v>
      </c>
      <c r="G1088" s="40">
        <v>44868000</v>
      </c>
      <c r="H1088" s="36">
        <v>45294</v>
      </c>
      <c r="I1088" s="37" t="s">
        <v>228</v>
      </c>
      <c r="J1088" s="38" t="s">
        <v>4185</v>
      </c>
      <c r="K1088" s="39">
        <v>0</v>
      </c>
      <c r="L1088" s="57"/>
      <c r="M1088" s="58"/>
      <c r="N1088" s="52">
        <f t="shared" si="64"/>
        <v>44868000</v>
      </c>
      <c r="O1088" s="41">
        <v>0.48</v>
      </c>
      <c r="P1088" s="42"/>
      <c r="Q1088" s="43"/>
      <c r="R1088" s="44"/>
      <c r="T1088" s="53">
        <v>45199</v>
      </c>
      <c r="U1088" s="54">
        <f t="shared" si="65"/>
        <v>0.48</v>
      </c>
      <c r="V1088" s="55">
        <f t="shared" si="66"/>
        <v>183</v>
      </c>
      <c r="W1088" s="55">
        <f t="shared" si="67"/>
        <v>88</v>
      </c>
    </row>
    <row r="1089" spans="1:23" ht="17.25" customHeight="1" x14ac:dyDescent="0.25">
      <c r="A1089" s="33" t="s">
        <v>3480</v>
      </c>
      <c r="B1089" s="34">
        <v>45105</v>
      </c>
      <c r="C1089" s="59">
        <v>45111</v>
      </c>
      <c r="D1089" s="56" t="s">
        <v>718</v>
      </c>
      <c r="E1089" s="35" t="s">
        <v>515</v>
      </c>
      <c r="F1089" s="35" t="s">
        <v>3857</v>
      </c>
      <c r="G1089" s="40">
        <v>31518000</v>
      </c>
      <c r="H1089" s="36">
        <v>45294</v>
      </c>
      <c r="I1089" s="37" t="s">
        <v>228</v>
      </c>
      <c r="J1089" s="38" t="s">
        <v>4186</v>
      </c>
      <c r="K1089" s="39">
        <v>0</v>
      </c>
      <c r="L1089" s="57"/>
      <c r="M1089" s="58"/>
      <c r="N1089" s="52">
        <f t="shared" si="64"/>
        <v>31518000</v>
      </c>
      <c r="O1089" s="41">
        <v>0.48</v>
      </c>
      <c r="P1089" s="42"/>
      <c r="Q1089" s="43"/>
      <c r="R1089" s="44"/>
      <c r="T1089" s="53">
        <v>45199</v>
      </c>
      <c r="U1089" s="54">
        <f t="shared" si="65"/>
        <v>0.48</v>
      </c>
      <c r="V1089" s="55">
        <f t="shared" si="66"/>
        <v>183</v>
      </c>
      <c r="W1089" s="55">
        <f t="shared" si="67"/>
        <v>88</v>
      </c>
    </row>
    <row r="1090" spans="1:23" ht="17.25" customHeight="1" x14ac:dyDescent="0.25">
      <c r="A1090" s="33" t="s">
        <v>3481</v>
      </c>
      <c r="B1090" s="34">
        <v>45105</v>
      </c>
      <c r="C1090" s="59">
        <v>45111</v>
      </c>
      <c r="D1090" s="56" t="s">
        <v>718</v>
      </c>
      <c r="E1090" s="35" t="s">
        <v>118</v>
      </c>
      <c r="F1090" s="35" t="s">
        <v>3858</v>
      </c>
      <c r="G1090" s="40">
        <v>44868000</v>
      </c>
      <c r="H1090" s="36">
        <v>45294</v>
      </c>
      <c r="I1090" s="37" t="s">
        <v>228</v>
      </c>
      <c r="J1090" s="38" t="s">
        <v>4187</v>
      </c>
      <c r="K1090" s="39">
        <v>0</v>
      </c>
      <c r="L1090" s="57"/>
      <c r="M1090" s="58"/>
      <c r="N1090" s="52">
        <f t="shared" si="64"/>
        <v>44868000</v>
      </c>
      <c r="O1090" s="41">
        <v>0.48</v>
      </c>
      <c r="P1090" s="42"/>
      <c r="Q1090" s="43"/>
      <c r="R1090" s="44"/>
      <c r="T1090" s="53">
        <v>45199</v>
      </c>
      <c r="U1090" s="54">
        <f t="shared" si="65"/>
        <v>0.48</v>
      </c>
      <c r="V1090" s="55">
        <f t="shared" si="66"/>
        <v>183</v>
      </c>
      <c r="W1090" s="55">
        <f t="shared" si="67"/>
        <v>88</v>
      </c>
    </row>
    <row r="1091" spans="1:23" ht="17.25" customHeight="1" x14ac:dyDescent="0.25">
      <c r="A1091" s="33" t="s">
        <v>3482</v>
      </c>
      <c r="B1091" s="34">
        <v>45105</v>
      </c>
      <c r="C1091" s="59">
        <v>45111</v>
      </c>
      <c r="D1091" s="56" t="s">
        <v>718</v>
      </c>
      <c r="E1091" s="35" t="s">
        <v>159</v>
      </c>
      <c r="F1091" s="35" t="s">
        <v>3859</v>
      </c>
      <c r="G1091" s="40">
        <v>45000000</v>
      </c>
      <c r="H1091" s="36">
        <v>45263</v>
      </c>
      <c r="I1091" s="37" t="s">
        <v>228</v>
      </c>
      <c r="J1091" s="38" t="s">
        <v>4188</v>
      </c>
      <c r="K1091" s="39">
        <v>0</v>
      </c>
      <c r="L1091" s="57"/>
      <c r="M1091" s="58"/>
      <c r="N1091" s="52">
        <f t="shared" si="64"/>
        <v>45000000</v>
      </c>
      <c r="O1091" s="41">
        <v>0.57999999999999996</v>
      </c>
      <c r="P1091" s="42"/>
      <c r="Q1091" s="43"/>
      <c r="R1091" s="44"/>
      <c r="T1091" s="53">
        <v>45199</v>
      </c>
      <c r="U1091" s="54">
        <f t="shared" si="65"/>
        <v>0.57999999999999996</v>
      </c>
      <c r="V1091" s="55">
        <f t="shared" si="66"/>
        <v>152</v>
      </c>
      <c r="W1091" s="55">
        <f t="shared" si="67"/>
        <v>88</v>
      </c>
    </row>
    <row r="1092" spans="1:23" ht="17.25" customHeight="1" x14ac:dyDescent="0.25">
      <c r="A1092" s="33" t="s">
        <v>3483</v>
      </c>
      <c r="B1092" s="34">
        <v>45105</v>
      </c>
      <c r="C1092" s="59">
        <v>45111</v>
      </c>
      <c r="D1092" s="56" t="s">
        <v>718</v>
      </c>
      <c r="E1092" s="35" t="s">
        <v>3685</v>
      </c>
      <c r="F1092" s="35" t="s">
        <v>3860</v>
      </c>
      <c r="G1092" s="40">
        <v>42500000</v>
      </c>
      <c r="H1092" s="36">
        <v>45263</v>
      </c>
      <c r="I1092" s="37" t="s">
        <v>228</v>
      </c>
      <c r="J1092" s="38" t="s">
        <v>4189</v>
      </c>
      <c r="K1092" s="39">
        <v>0</v>
      </c>
      <c r="L1092" s="57"/>
      <c r="M1092" s="58"/>
      <c r="N1092" s="52">
        <f t="shared" si="64"/>
        <v>42500000</v>
      </c>
      <c r="O1092" s="41">
        <v>0.57999999999999996</v>
      </c>
      <c r="P1092" s="42"/>
      <c r="Q1092" s="43"/>
      <c r="R1092" s="44"/>
      <c r="T1092" s="53">
        <v>45199</v>
      </c>
      <c r="U1092" s="54">
        <f t="shared" si="65"/>
        <v>0.57999999999999996</v>
      </c>
      <c r="V1092" s="55">
        <f t="shared" si="66"/>
        <v>152</v>
      </c>
      <c r="W1092" s="55">
        <f t="shared" si="67"/>
        <v>88</v>
      </c>
    </row>
    <row r="1093" spans="1:23" ht="17.25" customHeight="1" x14ac:dyDescent="0.25">
      <c r="A1093" s="33" t="s">
        <v>3484</v>
      </c>
      <c r="B1093" s="34">
        <v>45104</v>
      </c>
      <c r="C1093" s="59">
        <v>45112</v>
      </c>
      <c r="D1093" s="56" t="s">
        <v>723</v>
      </c>
      <c r="E1093" s="35" t="s">
        <v>3686</v>
      </c>
      <c r="F1093" s="35" t="s">
        <v>3861</v>
      </c>
      <c r="G1093" s="40">
        <v>1355565475</v>
      </c>
      <c r="H1093" s="36">
        <v>45295</v>
      </c>
      <c r="I1093" s="37" t="s">
        <v>228</v>
      </c>
      <c r="J1093" s="38" t="s">
        <v>4190</v>
      </c>
      <c r="K1093" s="39">
        <v>0</v>
      </c>
      <c r="L1093" s="57"/>
      <c r="M1093" s="58"/>
      <c r="N1093" s="52">
        <f t="shared" si="64"/>
        <v>1355565475</v>
      </c>
      <c r="O1093" s="41">
        <v>0.48</v>
      </c>
      <c r="P1093" s="42"/>
      <c r="Q1093" s="43"/>
      <c r="R1093" s="44"/>
      <c r="T1093" s="53">
        <v>45199</v>
      </c>
      <c r="U1093" s="54">
        <f t="shared" si="65"/>
        <v>0.48</v>
      </c>
      <c r="V1093" s="55">
        <f t="shared" si="66"/>
        <v>183</v>
      </c>
      <c r="W1093" s="55">
        <f t="shared" si="67"/>
        <v>87</v>
      </c>
    </row>
    <row r="1094" spans="1:23" ht="17.25" customHeight="1" x14ac:dyDescent="0.25">
      <c r="A1094" s="33" t="s">
        <v>3485</v>
      </c>
      <c r="B1094" s="34">
        <v>45105</v>
      </c>
      <c r="C1094" s="59">
        <v>45111</v>
      </c>
      <c r="D1094" s="56" t="s">
        <v>718</v>
      </c>
      <c r="E1094" s="35" t="s">
        <v>3972</v>
      </c>
      <c r="F1094" s="35" t="s">
        <v>3862</v>
      </c>
      <c r="G1094" s="40">
        <v>29561000</v>
      </c>
      <c r="H1094" s="36">
        <v>45236</v>
      </c>
      <c r="I1094" s="37" t="s">
        <v>228</v>
      </c>
      <c r="J1094" s="38" t="s">
        <v>4191</v>
      </c>
      <c r="K1094" s="39">
        <v>0</v>
      </c>
      <c r="L1094" s="57"/>
      <c r="M1094" s="58"/>
      <c r="N1094" s="52">
        <f t="shared" si="64"/>
        <v>29561000</v>
      </c>
      <c r="O1094" s="41">
        <v>0.7</v>
      </c>
      <c r="P1094" s="42"/>
      <c r="Q1094" s="43"/>
      <c r="R1094" s="44"/>
      <c r="T1094" s="53">
        <v>45199</v>
      </c>
      <c r="U1094" s="54">
        <f t="shared" si="65"/>
        <v>0.7</v>
      </c>
      <c r="V1094" s="55">
        <f t="shared" si="66"/>
        <v>125</v>
      </c>
      <c r="W1094" s="55">
        <f t="shared" si="67"/>
        <v>88</v>
      </c>
    </row>
    <row r="1095" spans="1:23" ht="17.25" customHeight="1" x14ac:dyDescent="0.25">
      <c r="A1095" s="33" t="s">
        <v>3486</v>
      </c>
      <c r="B1095" s="34">
        <v>45105</v>
      </c>
      <c r="C1095" s="59">
        <v>45106</v>
      </c>
      <c r="D1095" s="56" t="s">
        <v>719</v>
      </c>
      <c r="E1095" s="35" t="s">
        <v>137</v>
      </c>
      <c r="F1095" s="35" t="s">
        <v>3863</v>
      </c>
      <c r="G1095" s="40">
        <v>17500000</v>
      </c>
      <c r="H1095" s="36">
        <v>45258</v>
      </c>
      <c r="I1095" s="37" t="s">
        <v>228</v>
      </c>
      <c r="J1095" s="38" t="s">
        <v>4192</v>
      </c>
      <c r="K1095" s="39">
        <v>0</v>
      </c>
      <c r="L1095" s="57"/>
      <c r="M1095" s="58"/>
      <c r="N1095" s="52">
        <f t="shared" si="64"/>
        <v>17500000</v>
      </c>
      <c r="O1095" s="41">
        <v>0.61</v>
      </c>
      <c r="P1095" s="42"/>
      <c r="Q1095" s="43"/>
      <c r="R1095" s="44"/>
      <c r="T1095" s="53">
        <v>45199</v>
      </c>
      <c r="U1095" s="54">
        <f t="shared" si="65"/>
        <v>0.61</v>
      </c>
      <c r="V1095" s="55">
        <f t="shared" si="66"/>
        <v>152</v>
      </c>
      <c r="W1095" s="55">
        <f t="shared" si="67"/>
        <v>93</v>
      </c>
    </row>
    <row r="1096" spans="1:23" ht="17.25" customHeight="1" x14ac:dyDescent="0.25">
      <c r="A1096" s="33" t="s">
        <v>3487</v>
      </c>
      <c r="B1096" s="34">
        <v>45105</v>
      </c>
      <c r="C1096" s="59">
        <v>45106</v>
      </c>
      <c r="D1096" s="56" t="s">
        <v>719</v>
      </c>
      <c r="E1096" s="35" t="s">
        <v>476</v>
      </c>
      <c r="F1096" s="35" t="s">
        <v>3863</v>
      </c>
      <c r="G1096" s="40">
        <v>17500000</v>
      </c>
      <c r="H1096" s="36">
        <v>45258</v>
      </c>
      <c r="I1096" s="37" t="s">
        <v>228</v>
      </c>
      <c r="J1096" s="38" t="s">
        <v>4193</v>
      </c>
      <c r="K1096" s="39">
        <v>0</v>
      </c>
      <c r="L1096" s="57"/>
      <c r="M1096" s="58"/>
      <c r="N1096" s="52">
        <f t="shared" si="64"/>
        <v>17500000</v>
      </c>
      <c r="O1096" s="41">
        <v>0.61</v>
      </c>
      <c r="P1096" s="42"/>
      <c r="Q1096" s="43"/>
      <c r="R1096" s="44"/>
      <c r="T1096" s="53">
        <v>45199</v>
      </c>
      <c r="U1096" s="54">
        <f t="shared" si="65"/>
        <v>0.61</v>
      </c>
      <c r="V1096" s="55">
        <f t="shared" si="66"/>
        <v>152</v>
      </c>
      <c r="W1096" s="55">
        <f t="shared" si="67"/>
        <v>93</v>
      </c>
    </row>
    <row r="1097" spans="1:23" ht="17.25" customHeight="1" x14ac:dyDescent="0.25">
      <c r="A1097" s="33" t="s">
        <v>3488</v>
      </c>
      <c r="B1097" s="34">
        <v>45105</v>
      </c>
      <c r="C1097" s="59">
        <v>45112</v>
      </c>
      <c r="D1097" s="56" t="s">
        <v>718</v>
      </c>
      <c r="E1097" s="35" t="s">
        <v>472</v>
      </c>
      <c r="F1097" s="35" t="s">
        <v>3864</v>
      </c>
      <c r="G1097" s="40">
        <v>24000000</v>
      </c>
      <c r="H1097" s="36">
        <v>45295</v>
      </c>
      <c r="I1097" s="37" t="s">
        <v>228</v>
      </c>
      <c r="J1097" s="38" t="s">
        <v>4194</v>
      </c>
      <c r="K1097" s="39">
        <v>0</v>
      </c>
      <c r="L1097" s="57"/>
      <c r="M1097" s="58"/>
      <c r="N1097" s="52">
        <f t="shared" si="64"/>
        <v>24000000</v>
      </c>
      <c r="O1097" s="41">
        <v>0.48</v>
      </c>
      <c r="P1097" s="42"/>
      <c r="Q1097" s="43"/>
      <c r="R1097" s="44"/>
      <c r="T1097" s="53">
        <v>45199</v>
      </c>
      <c r="U1097" s="54">
        <f t="shared" si="65"/>
        <v>0.48</v>
      </c>
      <c r="V1097" s="55">
        <f t="shared" si="66"/>
        <v>183</v>
      </c>
      <c r="W1097" s="55">
        <f t="shared" si="67"/>
        <v>87</v>
      </c>
    </row>
    <row r="1098" spans="1:23" ht="17.25" customHeight="1" x14ac:dyDescent="0.25">
      <c r="A1098" s="33" t="s">
        <v>3489</v>
      </c>
      <c r="B1098" s="34">
        <v>45105</v>
      </c>
      <c r="C1098" s="59">
        <v>45111</v>
      </c>
      <c r="D1098" s="56" t="s">
        <v>718</v>
      </c>
      <c r="E1098" s="35" t="s">
        <v>3687</v>
      </c>
      <c r="F1098" s="35" t="s">
        <v>3813</v>
      </c>
      <c r="G1098" s="40">
        <v>31800000</v>
      </c>
      <c r="H1098" s="36">
        <v>45294</v>
      </c>
      <c r="I1098" s="37" t="s">
        <v>228</v>
      </c>
      <c r="J1098" s="38" t="s">
        <v>4195</v>
      </c>
      <c r="K1098" s="39">
        <v>0</v>
      </c>
      <c r="L1098" s="57"/>
      <c r="M1098" s="58"/>
      <c r="N1098" s="52">
        <f t="shared" si="64"/>
        <v>31800000</v>
      </c>
      <c r="O1098" s="41">
        <v>0.48</v>
      </c>
      <c r="P1098" s="42"/>
      <c r="Q1098" s="43"/>
      <c r="R1098" s="44"/>
      <c r="T1098" s="53">
        <v>45199</v>
      </c>
      <c r="U1098" s="54">
        <f t="shared" si="65"/>
        <v>0.48</v>
      </c>
      <c r="V1098" s="55">
        <f t="shared" si="66"/>
        <v>183</v>
      </c>
      <c r="W1098" s="55">
        <f t="shared" si="67"/>
        <v>88</v>
      </c>
    </row>
    <row r="1099" spans="1:23" ht="17.25" customHeight="1" x14ac:dyDescent="0.25">
      <c r="A1099" s="33" t="s">
        <v>3490</v>
      </c>
      <c r="B1099" s="34">
        <v>45105</v>
      </c>
      <c r="C1099" s="59">
        <v>45112</v>
      </c>
      <c r="D1099" s="56" t="s">
        <v>719</v>
      </c>
      <c r="E1099" s="35" t="s">
        <v>3688</v>
      </c>
      <c r="F1099" s="35" t="s">
        <v>3865</v>
      </c>
      <c r="G1099" s="40">
        <v>15000000</v>
      </c>
      <c r="H1099" s="36">
        <v>45264</v>
      </c>
      <c r="I1099" s="37" t="s">
        <v>228</v>
      </c>
      <c r="J1099" s="38" t="s">
        <v>4196</v>
      </c>
      <c r="K1099" s="39">
        <v>0</v>
      </c>
      <c r="L1099" s="57"/>
      <c r="M1099" s="58"/>
      <c r="N1099" s="52">
        <f t="shared" si="64"/>
        <v>15000000</v>
      </c>
      <c r="O1099" s="41">
        <v>0.56999999999999995</v>
      </c>
      <c r="P1099" s="42"/>
      <c r="Q1099" s="43"/>
      <c r="R1099" s="44"/>
      <c r="T1099" s="53">
        <v>45199</v>
      </c>
      <c r="U1099" s="54">
        <f t="shared" si="65"/>
        <v>0.56999999999999995</v>
      </c>
      <c r="V1099" s="55">
        <f t="shared" si="66"/>
        <v>152</v>
      </c>
      <c r="W1099" s="55">
        <f t="shared" si="67"/>
        <v>87</v>
      </c>
    </row>
    <row r="1100" spans="1:23" ht="17.25" customHeight="1" x14ac:dyDescent="0.25">
      <c r="A1100" s="33" t="s">
        <v>3491</v>
      </c>
      <c r="B1100" s="34">
        <v>45105</v>
      </c>
      <c r="C1100" s="59">
        <v>45112</v>
      </c>
      <c r="D1100" s="56" t="s">
        <v>719</v>
      </c>
      <c r="E1100" s="35" t="s">
        <v>3689</v>
      </c>
      <c r="F1100" s="35" t="s">
        <v>3865</v>
      </c>
      <c r="G1100" s="40">
        <v>15000000</v>
      </c>
      <c r="H1100" s="36">
        <v>45264</v>
      </c>
      <c r="I1100" s="37" t="s">
        <v>228</v>
      </c>
      <c r="J1100" s="38" t="s">
        <v>4197</v>
      </c>
      <c r="K1100" s="39">
        <v>0</v>
      </c>
      <c r="L1100" s="57"/>
      <c r="M1100" s="58"/>
      <c r="N1100" s="52">
        <f t="shared" ref="N1100:N1163" si="68">+G1100+L1100-M1100</f>
        <v>15000000</v>
      </c>
      <c r="O1100" s="41">
        <v>0.56999999999999995</v>
      </c>
      <c r="P1100" s="42"/>
      <c r="Q1100" s="43"/>
      <c r="R1100" s="44"/>
      <c r="T1100" s="53">
        <v>45199</v>
      </c>
      <c r="U1100" s="54">
        <f t="shared" si="65"/>
        <v>0.56999999999999995</v>
      </c>
      <c r="V1100" s="55">
        <f t="shared" si="66"/>
        <v>152</v>
      </c>
      <c r="W1100" s="55">
        <f t="shared" si="67"/>
        <v>87</v>
      </c>
    </row>
    <row r="1101" spans="1:23" ht="17.25" customHeight="1" x14ac:dyDescent="0.25">
      <c r="A1101" s="33" t="s">
        <v>3492</v>
      </c>
      <c r="B1101" s="34">
        <v>45105</v>
      </c>
      <c r="C1101" s="59">
        <v>45112</v>
      </c>
      <c r="D1101" s="56" t="s">
        <v>719</v>
      </c>
      <c r="E1101" s="35" t="s">
        <v>3690</v>
      </c>
      <c r="F1101" s="35" t="s">
        <v>3866</v>
      </c>
      <c r="G1101" s="40">
        <v>15000000</v>
      </c>
      <c r="H1101" s="36">
        <v>45264</v>
      </c>
      <c r="I1101" s="37" t="s">
        <v>228</v>
      </c>
      <c r="J1101" s="38" t="s">
        <v>4198</v>
      </c>
      <c r="K1101" s="39">
        <v>0</v>
      </c>
      <c r="L1101" s="57"/>
      <c r="M1101" s="58"/>
      <c r="N1101" s="52">
        <f t="shared" si="68"/>
        <v>15000000</v>
      </c>
      <c r="O1101" s="41">
        <v>0.56999999999999995</v>
      </c>
      <c r="P1101" s="42"/>
      <c r="Q1101" s="43"/>
      <c r="R1101" s="44"/>
      <c r="T1101" s="53">
        <v>45199</v>
      </c>
      <c r="U1101" s="54">
        <f t="shared" ref="U1101:U1164" si="69">ROUND(W1101/V1101,2)</f>
        <v>0.56999999999999995</v>
      </c>
      <c r="V1101" s="55">
        <f t="shared" ref="V1101:V1139" si="70">+H1101-C1101</f>
        <v>152</v>
      </c>
      <c r="W1101" s="55">
        <f t="shared" ref="W1101:W1139" si="71">+T1101-C1101</f>
        <v>87</v>
      </c>
    </row>
    <row r="1102" spans="1:23" ht="17.25" customHeight="1" x14ac:dyDescent="0.25">
      <c r="A1102" s="33" t="s">
        <v>3493</v>
      </c>
      <c r="B1102" s="34">
        <v>45105</v>
      </c>
      <c r="C1102" s="59">
        <v>45106</v>
      </c>
      <c r="D1102" s="56" t="s">
        <v>719</v>
      </c>
      <c r="E1102" s="35" t="s">
        <v>3691</v>
      </c>
      <c r="F1102" s="35" t="s">
        <v>3867</v>
      </c>
      <c r="G1102" s="40">
        <v>17500000</v>
      </c>
      <c r="H1102" s="36">
        <v>45258</v>
      </c>
      <c r="I1102" s="37" t="s">
        <v>228</v>
      </c>
      <c r="J1102" s="38" t="s">
        <v>4199</v>
      </c>
      <c r="K1102" s="39">
        <v>0</v>
      </c>
      <c r="L1102" s="57"/>
      <c r="M1102" s="58"/>
      <c r="N1102" s="52">
        <f t="shared" si="68"/>
        <v>17500000</v>
      </c>
      <c r="O1102" s="41">
        <v>0.61</v>
      </c>
      <c r="P1102" s="42"/>
      <c r="Q1102" s="43"/>
      <c r="R1102" s="44"/>
      <c r="T1102" s="53">
        <v>45199</v>
      </c>
      <c r="U1102" s="54">
        <f t="shared" si="69"/>
        <v>0.61</v>
      </c>
      <c r="V1102" s="55">
        <f t="shared" si="70"/>
        <v>152</v>
      </c>
      <c r="W1102" s="55">
        <f t="shared" si="71"/>
        <v>93</v>
      </c>
    </row>
    <row r="1103" spans="1:23" ht="17.25" customHeight="1" x14ac:dyDescent="0.25">
      <c r="A1103" s="33" t="s">
        <v>3494</v>
      </c>
      <c r="B1103" s="34">
        <v>45105</v>
      </c>
      <c r="C1103" s="59">
        <v>45111</v>
      </c>
      <c r="D1103" s="56" t="s">
        <v>718</v>
      </c>
      <c r="E1103" s="35" t="s">
        <v>3692</v>
      </c>
      <c r="F1103" s="35" t="s">
        <v>3868</v>
      </c>
      <c r="G1103" s="40">
        <v>44868000</v>
      </c>
      <c r="H1103" s="36">
        <v>45294</v>
      </c>
      <c r="I1103" s="37" t="s">
        <v>228</v>
      </c>
      <c r="J1103" s="38" t="s">
        <v>4200</v>
      </c>
      <c r="K1103" s="39">
        <v>0</v>
      </c>
      <c r="L1103" s="57"/>
      <c r="M1103" s="58"/>
      <c r="N1103" s="52">
        <f t="shared" si="68"/>
        <v>44868000</v>
      </c>
      <c r="O1103" s="41">
        <v>0.48</v>
      </c>
      <c r="P1103" s="42"/>
      <c r="Q1103" s="43"/>
      <c r="R1103" s="44"/>
      <c r="T1103" s="53">
        <v>45199</v>
      </c>
      <c r="U1103" s="54">
        <f t="shared" si="69"/>
        <v>0.48</v>
      </c>
      <c r="V1103" s="55">
        <f t="shared" si="70"/>
        <v>183</v>
      </c>
      <c r="W1103" s="55">
        <f t="shared" si="71"/>
        <v>88</v>
      </c>
    </row>
    <row r="1104" spans="1:23" ht="17.25" customHeight="1" x14ac:dyDescent="0.25">
      <c r="A1104" s="33" t="s">
        <v>3495</v>
      </c>
      <c r="B1104" s="34">
        <v>45105</v>
      </c>
      <c r="C1104" s="59">
        <v>45106</v>
      </c>
      <c r="D1104" s="56" t="s">
        <v>718</v>
      </c>
      <c r="E1104" s="35" t="s">
        <v>168</v>
      </c>
      <c r="F1104" s="35" t="s">
        <v>3869</v>
      </c>
      <c r="G1104" s="40">
        <v>46000000</v>
      </c>
      <c r="H1104" s="36">
        <v>45258</v>
      </c>
      <c r="I1104" s="37" t="s">
        <v>228</v>
      </c>
      <c r="J1104" s="38" t="s">
        <v>4201</v>
      </c>
      <c r="K1104" s="39">
        <v>0</v>
      </c>
      <c r="L1104" s="57"/>
      <c r="M1104" s="58"/>
      <c r="N1104" s="52">
        <f t="shared" si="68"/>
        <v>46000000</v>
      </c>
      <c r="O1104" s="41">
        <v>0.61</v>
      </c>
      <c r="P1104" s="42"/>
      <c r="Q1104" s="43"/>
      <c r="R1104" s="44"/>
      <c r="T1104" s="53">
        <v>45199</v>
      </c>
      <c r="U1104" s="54">
        <f t="shared" si="69"/>
        <v>0.61</v>
      </c>
      <c r="V1104" s="55">
        <f t="shared" si="70"/>
        <v>152</v>
      </c>
      <c r="W1104" s="55">
        <f t="shared" si="71"/>
        <v>93</v>
      </c>
    </row>
    <row r="1105" spans="1:23" ht="17.25" customHeight="1" x14ac:dyDescent="0.25">
      <c r="A1105" s="33" t="s">
        <v>3496</v>
      </c>
      <c r="B1105" s="34">
        <v>45105</v>
      </c>
      <c r="C1105" s="59">
        <v>45111</v>
      </c>
      <c r="D1105" s="56" t="s">
        <v>718</v>
      </c>
      <c r="E1105" s="35" t="s">
        <v>3693</v>
      </c>
      <c r="F1105" s="35" t="s">
        <v>3870</v>
      </c>
      <c r="G1105" s="40">
        <v>33475000</v>
      </c>
      <c r="H1105" s="36">
        <v>45263</v>
      </c>
      <c r="I1105" s="37" t="s">
        <v>228</v>
      </c>
      <c r="J1105" s="38" t="s">
        <v>4202</v>
      </c>
      <c r="K1105" s="39">
        <v>0</v>
      </c>
      <c r="L1105" s="57"/>
      <c r="M1105" s="58"/>
      <c r="N1105" s="52">
        <f t="shared" si="68"/>
        <v>33475000</v>
      </c>
      <c r="O1105" s="41">
        <v>0.57999999999999996</v>
      </c>
      <c r="P1105" s="42"/>
      <c r="Q1105" s="43"/>
      <c r="R1105" s="44"/>
      <c r="T1105" s="53">
        <v>45199</v>
      </c>
      <c r="U1105" s="54">
        <f t="shared" si="69"/>
        <v>0.57999999999999996</v>
      </c>
      <c r="V1105" s="55">
        <f t="shared" si="70"/>
        <v>152</v>
      </c>
      <c r="W1105" s="55">
        <f t="shared" si="71"/>
        <v>88</v>
      </c>
    </row>
    <row r="1106" spans="1:23" ht="17.25" customHeight="1" x14ac:dyDescent="0.25">
      <c r="A1106" s="33" t="s">
        <v>3497</v>
      </c>
      <c r="B1106" s="34">
        <v>45105</v>
      </c>
      <c r="C1106" s="59">
        <v>45112</v>
      </c>
      <c r="D1106" s="56" t="s">
        <v>719</v>
      </c>
      <c r="E1106" s="35" t="s">
        <v>3694</v>
      </c>
      <c r="F1106" s="35" t="s">
        <v>3866</v>
      </c>
      <c r="G1106" s="40">
        <v>15000000</v>
      </c>
      <c r="H1106" s="36">
        <v>45264</v>
      </c>
      <c r="I1106" s="37" t="s">
        <v>228</v>
      </c>
      <c r="J1106" s="38" t="s">
        <v>4203</v>
      </c>
      <c r="K1106" s="39">
        <v>0</v>
      </c>
      <c r="L1106" s="57"/>
      <c r="M1106" s="58"/>
      <c r="N1106" s="52">
        <f t="shared" si="68"/>
        <v>15000000</v>
      </c>
      <c r="O1106" s="41">
        <v>0.56999999999999995</v>
      </c>
      <c r="P1106" s="42"/>
      <c r="Q1106" s="43"/>
      <c r="R1106" s="44"/>
      <c r="T1106" s="53">
        <v>45199</v>
      </c>
      <c r="U1106" s="54">
        <f t="shared" si="69"/>
        <v>0.56999999999999995</v>
      </c>
      <c r="V1106" s="55">
        <f t="shared" si="70"/>
        <v>152</v>
      </c>
      <c r="W1106" s="55">
        <f t="shared" si="71"/>
        <v>87</v>
      </c>
    </row>
    <row r="1107" spans="1:23" ht="17.25" customHeight="1" x14ac:dyDescent="0.25">
      <c r="A1107" s="33" t="s">
        <v>3498</v>
      </c>
      <c r="B1107" s="34">
        <v>45105</v>
      </c>
      <c r="C1107" s="59">
        <v>45111</v>
      </c>
      <c r="D1107" s="56" t="s">
        <v>718</v>
      </c>
      <c r="E1107" s="35" t="s">
        <v>518</v>
      </c>
      <c r="F1107" s="35" t="s">
        <v>3871</v>
      </c>
      <c r="G1107" s="40">
        <v>26265000</v>
      </c>
      <c r="H1107" s="36">
        <v>45263</v>
      </c>
      <c r="I1107" s="37" t="s">
        <v>228</v>
      </c>
      <c r="J1107" s="38" t="s">
        <v>4204</v>
      </c>
      <c r="K1107" s="39">
        <v>0</v>
      </c>
      <c r="L1107" s="57"/>
      <c r="M1107" s="58"/>
      <c r="N1107" s="52">
        <f t="shared" si="68"/>
        <v>26265000</v>
      </c>
      <c r="O1107" s="41">
        <v>0.57999999999999996</v>
      </c>
      <c r="P1107" s="42"/>
      <c r="Q1107" s="43"/>
      <c r="R1107" s="44"/>
      <c r="T1107" s="53">
        <v>45199</v>
      </c>
      <c r="U1107" s="54">
        <f t="shared" si="69"/>
        <v>0.57999999999999996</v>
      </c>
      <c r="V1107" s="55">
        <f t="shared" si="70"/>
        <v>152</v>
      </c>
      <c r="W1107" s="55">
        <f t="shared" si="71"/>
        <v>88</v>
      </c>
    </row>
    <row r="1108" spans="1:23" ht="17.25" customHeight="1" x14ac:dyDescent="0.25">
      <c r="A1108" s="33" t="s">
        <v>3499</v>
      </c>
      <c r="B1108" s="34">
        <v>45105</v>
      </c>
      <c r="C1108" s="59">
        <v>45106</v>
      </c>
      <c r="D1108" s="56" t="s">
        <v>719</v>
      </c>
      <c r="E1108" s="35" t="s">
        <v>3695</v>
      </c>
      <c r="F1108" s="35" t="s">
        <v>3872</v>
      </c>
      <c r="G1108" s="40">
        <v>19946667</v>
      </c>
      <c r="H1108" s="36">
        <v>45244</v>
      </c>
      <c r="I1108" s="37" t="s">
        <v>228</v>
      </c>
      <c r="J1108" s="38" t="s">
        <v>4205</v>
      </c>
      <c r="K1108" s="39">
        <v>0</v>
      </c>
      <c r="L1108" s="57"/>
      <c r="M1108" s="58"/>
      <c r="N1108" s="52">
        <f t="shared" si="68"/>
        <v>19946667</v>
      </c>
      <c r="O1108" s="41">
        <v>0.67</v>
      </c>
      <c r="P1108" s="42"/>
      <c r="Q1108" s="43"/>
      <c r="R1108" s="44"/>
      <c r="T1108" s="53">
        <v>45199</v>
      </c>
      <c r="U1108" s="54">
        <f t="shared" si="69"/>
        <v>0.67</v>
      </c>
      <c r="V1108" s="55">
        <f t="shared" si="70"/>
        <v>138</v>
      </c>
      <c r="W1108" s="55">
        <f t="shared" si="71"/>
        <v>93</v>
      </c>
    </row>
    <row r="1109" spans="1:23" ht="17.25" customHeight="1" x14ac:dyDescent="0.25">
      <c r="A1109" s="33" t="s">
        <v>3500</v>
      </c>
      <c r="B1109" s="34">
        <v>45105</v>
      </c>
      <c r="C1109" s="59">
        <v>45111</v>
      </c>
      <c r="D1109" s="56" t="s">
        <v>718</v>
      </c>
      <c r="E1109" s="35" t="s">
        <v>3696</v>
      </c>
      <c r="F1109" s="35" t="s">
        <v>3873</v>
      </c>
      <c r="G1109" s="40">
        <v>42500000</v>
      </c>
      <c r="H1109" s="36">
        <v>45263</v>
      </c>
      <c r="I1109" s="37" t="s">
        <v>228</v>
      </c>
      <c r="J1109" s="38" t="s">
        <v>4206</v>
      </c>
      <c r="K1109" s="39">
        <v>0</v>
      </c>
      <c r="L1109" s="57"/>
      <c r="M1109" s="58"/>
      <c r="N1109" s="52">
        <f t="shared" si="68"/>
        <v>42500000</v>
      </c>
      <c r="O1109" s="41">
        <v>0.57999999999999996</v>
      </c>
      <c r="P1109" s="42"/>
      <c r="Q1109" s="43"/>
      <c r="R1109" s="44"/>
      <c r="T1109" s="53">
        <v>45199</v>
      </c>
      <c r="U1109" s="54">
        <f t="shared" si="69"/>
        <v>0.57999999999999996</v>
      </c>
      <c r="V1109" s="55">
        <f t="shared" si="70"/>
        <v>152</v>
      </c>
      <c r="W1109" s="55">
        <f t="shared" si="71"/>
        <v>88</v>
      </c>
    </row>
    <row r="1110" spans="1:23" ht="17.25" customHeight="1" x14ac:dyDescent="0.25">
      <c r="A1110" s="33" t="s">
        <v>3501</v>
      </c>
      <c r="B1110" s="34">
        <v>45105</v>
      </c>
      <c r="C1110" s="59">
        <v>45107</v>
      </c>
      <c r="D1110" s="56" t="s">
        <v>718</v>
      </c>
      <c r="E1110" s="35" t="s">
        <v>3697</v>
      </c>
      <c r="F1110" s="35" t="s">
        <v>3874</v>
      </c>
      <c r="G1110" s="40">
        <v>26500000</v>
      </c>
      <c r="H1110" s="36">
        <v>45259</v>
      </c>
      <c r="I1110" s="37" t="s">
        <v>228</v>
      </c>
      <c r="J1110" s="38" t="s">
        <v>4207</v>
      </c>
      <c r="K1110" s="39">
        <v>0</v>
      </c>
      <c r="L1110" s="57"/>
      <c r="M1110" s="58"/>
      <c r="N1110" s="52">
        <f t="shared" si="68"/>
        <v>26500000</v>
      </c>
      <c r="O1110" s="41">
        <v>0.61</v>
      </c>
      <c r="P1110" s="42"/>
      <c r="Q1110" s="43"/>
      <c r="R1110" s="44"/>
      <c r="T1110" s="53">
        <v>45199</v>
      </c>
      <c r="U1110" s="54">
        <f t="shared" si="69"/>
        <v>0.61</v>
      </c>
      <c r="V1110" s="55">
        <f t="shared" si="70"/>
        <v>152</v>
      </c>
      <c r="W1110" s="55">
        <f t="shared" si="71"/>
        <v>92</v>
      </c>
    </row>
    <row r="1111" spans="1:23" ht="17.25" customHeight="1" x14ac:dyDescent="0.25">
      <c r="A1111" s="33" t="s">
        <v>3502</v>
      </c>
      <c r="B1111" s="34">
        <v>45105</v>
      </c>
      <c r="C1111" s="59">
        <v>45111</v>
      </c>
      <c r="D1111" s="56" t="s">
        <v>718</v>
      </c>
      <c r="E1111" s="35" t="s">
        <v>3698</v>
      </c>
      <c r="F1111" s="35" t="s">
        <v>3875</v>
      </c>
      <c r="G1111" s="40">
        <v>44868000</v>
      </c>
      <c r="H1111" s="36">
        <v>45294</v>
      </c>
      <c r="I1111" s="37" t="s">
        <v>228</v>
      </c>
      <c r="J1111" s="38" t="s">
        <v>4208</v>
      </c>
      <c r="K1111" s="39">
        <v>0</v>
      </c>
      <c r="L1111" s="57"/>
      <c r="M1111" s="58"/>
      <c r="N1111" s="52">
        <f t="shared" si="68"/>
        <v>44868000</v>
      </c>
      <c r="O1111" s="41">
        <v>0.48</v>
      </c>
      <c r="P1111" s="42"/>
      <c r="Q1111" s="43"/>
      <c r="R1111" s="44"/>
      <c r="T1111" s="53">
        <v>45199</v>
      </c>
      <c r="U1111" s="54">
        <f t="shared" si="69"/>
        <v>0.48</v>
      </c>
      <c r="V1111" s="55">
        <f t="shared" si="70"/>
        <v>183</v>
      </c>
      <c r="W1111" s="55">
        <f t="shared" si="71"/>
        <v>88</v>
      </c>
    </row>
    <row r="1112" spans="1:23" ht="17.25" customHeight="1" x14ac:dyDescent="0.25">
      <c r="A1112" s="33" t="s">
        <v>3503</v>
      </c>
      <c r="B1112" s="34">
        <v>45105</v>
      </c>
      <c r="C1112" s="59">
        <v>45112</v>
      </c>
      <c r="D1112" s="56" t="s">
        <v>718</v>
      </c>
      <c r="E1112" s="35" t="s">
        <v>3699</v>
      </c>
      <c r="F1112" s="35" t="s">
        <v>3876</v>
      </c>
      <c r="G1112" s="40">
        <v>26500000</v>
      </c>
      <c r="H1112" s="36">
        <v>45264</v>
      </c>
      <c r="I1112" s="37" t="s">
        <v>228</v>
      </c>
      <c r="J1112" s="38" t="s">
        <v>4209</v>
      </c>
      <c r="K1112" s="39">
        <v>0</v>
      </c>
      <c r="L1112" s="57"/>
      <c r="M1112" s="58"/>
      <c r="N1112" s="52">
        <f t="shared" si="68"/>
        <v>26500000</v>
      </c>
      <c r="O1112" s="41">
        <v>0.56999999999999995</v>
      </c>
      <c r="P1112" s="42"/>
      <c r="Q1112" s="43"/>
      <c r="R1112" s="44"/>
      <c r="T1112" s="53">
        <v>45199</v>
      </c>
      <c r="U1112" s="54">
        <f t="shared" si="69"/>
        <v>0.56999999999999995</v>
      </c>
      <c r="V1112" s="55">
        <f t="shared" si="70"/>
        <v>152</v>
      </c>
      <c r="W1112" s="55">
        <f t="shared" si="71"/>
        <v>87</v>
      </c>
    </row>
    <row r="1113" spans="1:23" ht="17.25" customHeight="1" x14ac:dyDescent="0.25">
      <c r="A1113" s="33" t="s">
        <v>3504</v>
      </c>
      <c r="B1113" s="34">
        <v>45105</v>
      </c>
      <c r="C1113" s="59">
        <v>45111</v>
      </c>
      <c r="D1113" s="56" t="s">
        <v>718</v>
      </c>
      <c r="E1113" s="35" t="s">
        <v>3700</v>
      </c>
      <c r="F1113" s="35" t="s">
        <v>3877</v>
      </c>
      <c r="G1113" s="40">
        <v>30900000</v>
      </c>
      <c r="H1113" s="36">
        <v>45263</v>
      </c>
      <c r="I1113" s="37" t="s">
        <v>228</v>
      </c>
      <c r="J1113" s="38" t="s">
        <v>4210</v>
      </c>
      <c r="K1113" s="39">
        <v>0</v>
      </c>
      <c r="L1113" s="57"/>
      <c r="M1113" s="58"/>
      <c r="N1113" s="52">
        <f t="shared" si="68"/>
        <v>30900000</v>
      </c>
      <c r="O1113" s="41">
        <v>0.57999999999999996</v>
      </c>
      <c r="P1113" s="42"/>
      <c r="Q1113" s="43"/>
      <c r="R1113" s="44"/>
      <c r="T1113" s="53">
        <v>45199</v>
      </c>
      <c r="U1113" s="54">
        <f t="shared" si="69"/>
        <v>0.57999999999999996</v>
      </c>
      <c r="V1113" s="55">
        <f t="shared" si="70"/>
        <v>152</v>
      </c>
      <c r="W1113" s="55">
        <f t="shared" si="71"/>
        <v>88</v>
      </c>
    </row>
    <row r="1114" spans="1:23" ht="17.25" customHeight="1" x14ac:dyDescent="0.25">
      <c r="A1114" s="33" t="s">
        <v>3535</v>
      </c>
      <c r="B1114" s="34">
        <v>45105</v>
      </c>
      <c r="C1114" s="59">
        <v>45105</v>
      </c>
      <c r="D1114" s="56" t="s">
        <v>723</v>
      </c>
      <c r="E1114" s="35" t="s">
        <v>3720</v>
      </c>
      <c r="F1114" s="35" t="s">
        <v>3899</v>
      </c>
      <c r="G1114" s="40">
        <v>0</v>
      </c>
      <c r="H1114" s="36">
        <v>45470</v>
      </c>
      <c r="I1114" s="37" t="s">
        <v>4028</v>
      </c>
      <c r="J1114" s="38" t="s">
        <v>4211</v>
      </c>
      <c r="K1114" s="39">
        <v>0</v>
      </c>
      <c r="L1114" s="57"/>
      <c r="M1114" s="58"/>
      <c r="N1114" s="52">
        <f t="shared" si="68"/>
        <v>0</v>
      </c>
      <c r="O1114" s="41">
        <v>0.26</v>
      </c>
      <c r="P1114" s="42"/>
      <c r="Q1114" s="43"/>
      <c r="R1114" s="44"/>
      <c r="T1114" s="53">
        <v>45199</v>
      </c>
      <c r="U1114" s="54">
        <f t="shared" si="69"/>
        <v>0.26</v>
      </c>
      <c r="V1114" s="55">
        <f t="shared" si="70"/>
        <v>365</v>
      </c>
      <c r="W1114" s="55">
        <f t="shared" si="71"/>
        <v>94</v>
      </c>
    </row>
    <row r="1115" spans="1:23" ht="17.25" customHeight="1" x14ac:dyDescent="0.25">
      <c r="A1115" s="33" t="s">
        <v>3505</v>
      </c>
      <c r="B1115" s="34">
        <v>45105</v>
      </c>
      <c r="C1115" s="59">
        <v>45111</v>
      </c>
      <c r="D1115" s="56" t="s">
        <v>719</v>
      </c>
      <c r="E1115" s="35" t="s">
        <v>3701</v>
      </c>
      <c r="F1115" s="35" t="s">
        <v>3878</v>
      </c>
      <c r="G1115" s="40">
        <v>18360000</v>
      </c>
      <c r="H1115" s="36">
        <v>45294</v>
      </c>
      <c r="I1115" s="37" t="s">
        <v>228</v>
      </c>
      <c r="J1115" s="38" t="s">
        <v>4212</v>
      </c>
      <c r="K1115" s="39">
        <v>0</v>
      </c>
      <c r="L1115" s="57"/>
      <c r="M1115" s="58"/>
      <c r="N1115" s="52">
        <f t="shared" si="68"/>
        <v>18360000</v>
      </c>
      <c r="O1115" s="41">
        <v>0.48</v>
      </c>
      <c r="P1115" s="42"/>
      <c r="Q1115" s="43"/>
      <c r="R1115" s="44"/>
      <c r="T1115" s="53">
        <v>45199</v>
      </c>
      <c r="U1115" s="54">
        <f t="shared" si="69"/>
        <v>0.48</v>
      </c>
      <c r="V1115" s="55">
        <f t="shared" si="70"/>
        <v>183</v>
      </c>
      <c r="W1115" s="55">
        <f t="shared" si="71"/>
        <v>88</v>
      </c>
    </row>
    <row r="1116" spans="1:23" ht="17.25" customHeight="1" x14ac:dyDescent="0.25">
      <c r="A1116" s="33" t="s">
        <v>3506</v>
      </c>
      <c r="B1116" s="34">
        <v>45105</v>
      </c>
      <c r="C1116" s="59">
        <v>45111</v>
      </c>
      <c r="D1116" s="56" t="s">
        <v>718</v>
      </c>
      <c r="E1116" s="35" t="s">
        <v>3702</v>
      </c>
      <c r="F1116" s="35" t="s">
        <v>3879</v>
      </c>
      <c r="G1116" s="40">
        <v>42500000</v>
      </c>
      <c r="H1116" s="36">
        <v>45263</v>
      </c>
      <c r="I1116" s="37" t="s">
        <v>228</v>
      </c>
      <c r="J1116" s="38" t="s">
        <v>4213</v>
      </c>
      <c r="K1116" s="39">
        <v>0</v>
      </c>
      <c r="L1116" s="57"/>
      <c r="M1116" s="58"/>
      <c r="N1116" s="52">
        <f t="shared" si="68"/>
        <v>42500000</v>
      </c>
      <c r="O1116" s="41">
        <v>0.57999999999999996</v>
      </c>
      <c r="P1116" s="42"/>
      <c r="Q1116" s="43"/>
      <c r="R1116" s="44"/>
      <c r="T1116" s="53">
        <v>45199</v>
      </c>
      <c r="U1116" s="54">
        <f t="shared" si="69"/>
        <v>0.57999999999999996</v>
      </c>
      <c r="V1116" s="55">
        <f t="shared" si="70"/>
        <v>152</v>
      </c>
      <c r="W1116" s="55">
        <f t="shared" si="71"/>
        <v>88</v>
      </c>
    </row>
    <row r="1117" spans="1:23" ht="17.25" customHeight="1" x14ac:dyDescent="0.25">
      <c r="A1117" s="33" t="s">
        <v>3507</v>
      </c>
      <c r="B1117" s="34">
        <v>45105</v>
      </c>
      <c r="C1117" s="59">
        <v>45111</v>
      </c>
      <c r="D1117" s="56" t="s">
        <v>718</v>
      </c>
      <c r="E1117" s="35" t="s">
        <v>581</v>
      </c>
      <c r="F1117" s="35" t="s">
        <v>3880</v>
      </c>
      <c r="G1117" s="40">
        <v>44868000</v>
      </c>
      <c r="H1117" s="36">
        <v>45294</v>
      </c>
      <c r="I1117" s="37" t="s">
        <v>228</v>
      </c>
      <c r="J1117" s="38" t="s">
        <v>4214</v>
      </c>
      <c r="K1117" s="39">
        <v>0</v>
      </c>
      <c r="L1117" s="57"/>
      <c r="M1117" s="58"/>
      <c r="N1117" s="52">
        <f t="shared" si="68"/>
        <v>44868000</v>
      </c>
      <c r="O1117" s="41">
        <v>0.48</v>
      </c>
      <c r="P1117" s="42"/>
      <c r="Q1117" s="43"/>
      <c r="R1117" s="44"/>
      <c r="T1117" s="53">
        <v>45199</v>
      </c>
      <c r="U1117" s="54">
        <f t="shared" si="69"/>
        <v>0.48</v>
      </c>
      <c r="V1117" s="55">
        <f t="shared" si="70"/>
        <v>183</v>
      </c>
      <c r="W1117" s="55">
        <f t="shared" si="71"/>
        <v>88</v>
      </c>
    </row>
    <row r="1118" spans="1:23" ht="17.25" customHeight="1" x14ac:dyDescent="0.25">
      <c r="A1118" s="33" t="s">
        <v>3508</v>
      </c>
      <c r="B1118" s="34">
        <v>45105</v>
      </c>
      <c r="C1118" s="59">
        <v>45111</v>
      </c>
      <c r="D1118" s="56" t="s">
        <v>718</v>
      </c>
      <c r="E1118" s="35" t="s">
        <v>514</v>
      </c>
      <c r="F1118" s="35" t="s">
        <v>3881</v>
      </c>
      <c r="G1118" s="40">
        <v>31518000</v>
      </c>
      <c r="H1118" s="36">
        <v>45294</v>
      </c>
      <c r="I1118" s="37" t="s">
        <v>228</v>
      </c>
      <c r="J1118" s="38" t="s">
        <v>4215</v>
      </c>
      <c r="K1118" s="39">
        <v>0</v>
      </c>
      <c r="L1118" s="57"/>
      <c r="M1118" s="58"/>
      <c r="N1118" s="52">
        <f t="shared" si="68"/>
        <v>31518000</v>
      </c>
      <c r="O1118" s="41">
        <v>0.48</v>
      </c>
      <c r="P1118" s="42"/>
      <c r="Q1118" s="43"/>
      <c r="R1118" s="44"/>
      <c r="T1118" s="53">
        <v>45199</v>
      </c>
      <c r="U1118" s="54">
        <f t="shared" si="69"/>
        <v>0.48</v>
      </c>
      <c r="V1118" s="55">
        <f t="shared" si="70"/>
        <v>183</v>
      </c>
      <c r="W1118" s="55">
        <f t="shared" si="71"/>
        <v>88</v>
      </c>
    </row>
    <row r="1119" spans="1:23" ht="17.25" customHeight="1" x14ac:dyDescent="0.25">
      <c r="A1119" s="33" t="s">
        <v>3509</v>
      </c>
      <c r="B1119" s="34">
        <v>45105</v>
      </c>
      <c r="C1119" s="59">
        <v>45111</v>
      </c>
      <c r="D1119" s="56" t="s">
        <v>718</v>
      </c>
      <c r="E1119" s="35" t="s">
        <v>580</v>
      </c>
      <c r="F1119" s="35" t="s">
        <v>3882</v>
      </c>
      <c r="G1119" s="40">
        <v>31518000</v>
      </c>
      <c r="H1119" s="36">
        <v>45294</v>
      </c>
      <c r="I1119" s="37" t="s">
        <v>228</v>
      </c>
      <c r="J1119" s="38" t="s">
        <v>4216</v>
      </c>
      <c r="K1119" s="39">
        <v>0</v>
      </c>
      <c r="L1119" s="57"/>
      <c r="M1119" s="58"/>
      <c r="N1119" s="52">
        <f t="shared" si="68"/>
        <v>31518000</v>
      </c>
      <c r="O1119" s="41">
        <v>0.48</v>
      </c>
      <c r="P1119" s="42"/>
      <c r="Q1119" s="43"/>
      <c r="R1119" s="44"/>
      <c r="T1119" s="53">
        <v>45199</v>
      </c>
      <c r="U1119" s="54">
        <f t="shared" si="69"/>
        <v>0.48</v>
      </c>
      <c r="V1119" s="55">
        <f t="shared" si="70"/>
        <v>183</v>
      </c>
      <c r="W1119" s="55">
        <f t="shared" si="71"/>
        <v>88</v>
      </c>
    </row>
    <row r="1120" spans="1:23" ht="17.25" customHeight="1" x14ac:dyDescent="0.25">
      <c r="A1120" s="33" t="s">
        <v>3510</v>
      </c>
      <c r="B1120" s="34">
        <v>45105</v>
      </c>
      <c r="C1120" s="59">
        <v>45111</v>
      </c>
      <c r="D1120" s="56" t="s">
        <v>718</v>
      </c>
      <c r="E1120" s="35" t="s">
        <v>2027</v>
      </c>
      <c r="F1120" s="35" t="s">
        <v>3883</v>
      </c>
      <c r="G1120" s="40">
        <v>31518000</v>
      </c>
      <c r="H1120" s="36">
        <v>45294</v>
      </c>
      <c r="I1120" s="37" t="s">
        <v>228</v>
      </c>
      <c r="J1120" s="38" t="s">
        <v>4217</v>
      </c>
      <c r="K1120" s="39">
        <v>0</v>
      </c>
      <c r="L1120" s="57"/>
      <c r="M1120" s="58"/>
      <c r="N1120" s="52">
        <f t="shared" si="68"/>
        <v>31518000</v>
      </c>
      <c r="O1120" s="41">
        <v>0.48</v>
      </c>
      <c r="P1120" s="42"/>
      <c r="Q1120" s="43"/>
      <c r="R1120" s="44"/>
      <c r="T1120" s="53">
        <v>45199</v>
      </c>
      <c r="U1120" s="54">
        <f t="shared" si="69"/>
        <v>0.48</v>
      </c>
      <c r="V1120" s="55">
        <f t="shared" si="70"/>
        <v>183</v>
      </c>
      <c r="W1120" s="55">
        <f t="shared" si="71"/>
        <v>88</v>
      </c>
    </row>
    <row r="1121" spans="1:23" ht="17.25" customHeight="1" x14ac:dyDescent="0.25">
      <c r="A1121" s="33" t="s">
        <v>3904</v>
      </c>
      <c r="B1121" s="34">
        <v>45105</v>
      </c>
      <c r="C1121" s="59">
        <v>45111</v>
      </c>
      <c r="D1121" s="56" t="s">
        <v>718</v>
      </c>
      <c r="E1121" s="35" t="s">
        <v>3973</v>
      </c>
      <c r="F1121" s="35" t="s">
        <v>3843</v>
      </c>
      <c r="G1121" s="40">
        <v>33475000</v>
      </c>
      <c r="H1121" s="36">
        <v>45263</v>
      </c>
      <c r="I1121" s="37" t="s">
        <v>228</v>
      </c>
      <c r="J1121" s="38" t="s">
        <v>4218</v>
      </c>
      <c r="K1121" s="39">
        <v>0</v>
      </c>
      <c r="L1121" s="57"/>
      <c r="M1121" s="58"/>
      <c r="N1121" s="52">
        <f t="shared" si="68"/>
        <v>33475000</v>
      </c>
      <c r="O1121" s="41">
        <v>0.57999999999999996</v>
      </c>
      <c r="P1121" s="42"/>
      <c r="Q1121" s="43"/>
      <c r="R1121" s="44"/>
      <c r="T1121" s="53">
        <v>45199</v>
      </c>
      <c r="U1121" s="54">
        <f t="shared" si="69"/>
        <v>0.57999999999999996</v>
      </c>
      <c r="V1121" s="55">
        <f t="shared" si="70"/>
        <v>152</v>
      </c>
      <c r="W1121" s="55">
        <f t="shared" si="71"/>
        <v>88</v>
      </c>
    </row>
    <row r="1122" spans="1:23" ht="17.25" customHeight="1" x14ac:dyDescent="0.25">
      <c r="A1122" s="33" t="s">
        <v>3511</v>
      </c>
      <c r="B1122" s="34">
        <v>45105</v>
      </c>
      <c r="C1122" s="59">
        <v>45111</v>
      </c>
      <c r="D1122" s="56" t="s">
        <v>718</v>
      </c>
      <c r="E1122" s="35" t="s">
        <v>3703</v>
      </c>
      <c r="F1122" s="35" t="s">
        <v>3884</v>
      </c>
      <c r="G1122" s="40">
        <v>33000000</v>
      </c>
      <c r="H1122" s="36">
        <v>45294</v>
      </c>
      <c r="I1122" s="37" t="s">
        <v>228</v>
      </c>
      <c r="J1122" s="38" t="s">
        <v>4219</v>
      </c>
      <c r="K1122" s="39">
        <v>0</v>
      </c>
      <c r="L1122" s="57"/>
      <c r="M1122" s="58"/>
      <c r="N1122" s="52">
        <f t="shared" si="68"/>
        <v>33000000</v>
      </c>
      <c r="O1122" s="41">
        <v>0.48</v>
      </c>
      <c r="P1122" s="42"/>
      <c r="Q1122" s="43"/>
      <c r="R1122" s="44"/>
      <c r="T1122" s="53">
        <v>45199</v>
      </c>
      <c r="U1122" s="54">
        <f t="shared" si="69"/>
        <v>0.48</v>
      </c>
      <c r="V1122" s="55">
        <f t="shared" si="70"/>
        <v>183</v>
      </c>
      <c r="W1122" s="55">
        <f t="shared" si="71"/>
        <v>88</v>
      </c>
    </row>
    <row r="1123" spans="1:23" ht="17.25" customHeight="1" x14ac:dyDescent="0.25">
      <c r="A1123" s="33" t="s">
        <v>3512</v>
      </c>
      <c r="B1123" s="34">
        <v>45105</v>
      </c>
      <c r="C1123" s="59">
        <v>45111</v>
      </c>
      <c r="D1123" s="56" t="s">
        <v>718</v>
      </c>
      <c r="E1123" s="35" t="s">
        <v>3704</v>
      </c>
      <c r="F1123" s="35" t="s">
        <v>3885</v>
      </c>
      <c r="G1123" s="40">
        <v>31518000</v>
      </c>
      <c r="H1123" s="36">
        <v>45294</v>
      </c>
      <c r="I1123" s="37" t="s">
        <v>228</v>
      </c>
      <c r="J1123" s="38" t="s">
        <v>4220</v>
      </c>
      <c r="K1123" s="39">
        <v>0</v>
      </c>
      <c r="L1123" s="57"/>
      <c r="M1123" s="58"/>
      <c r="N1123" s="52">
        <f t="shared" si="68"/>
        <v>31518000</v>
      </c>
      <c r="O1123" s="41">
        <v>0.48</v>
      </c>
      <c r="P1123" s="42"/>
      <c r="Q1123" s="43"/>
      <c r="R1123" s="44"/>
      <c r="T1123" s="53">
        <v>45199</v>
      </c>
      <c r="U1123" s="54">
        <f t="shared" si="69"/>
        <v>0.48</v>
      </c>
      <c r="V1123" s="55">
        <f t="shared" si="70"/>
        <v>183</v>
      </c>
      <c r="W1123" s="55">
        <f t="shared" si="71"/>
        <v>88</v>
      </c>
    </row>
    <row r="1124" spans="1:23" ht="17.25" customHeight="1" x14ac:dyDescent="0.25">
      <c r="A1124" s="33" t="s">
        <v>3513</v>
      </c>
      <c r="B1124" s="34">
        <v>45105</v>
      </c>
      <c r="C1124" s="59">
        <v>45111</v>
      </c>
      <c r="D1124" s="56" t="s">
        <v>719</v>
      </c>
      <c r="E1124" s="35" t="s">
        <v>3705</v>
      </c>
      <c r="F1124" s="35" t="s">
        <v>3886</v>
      </c>
      <c r="G1124" s="40">
        <v>8301000</v>
      </c>
      <c r="H1124" s="36">
        <v>45202</v>
      </c>
      <c r="I1124" s="37" t="s">
        <v>228</v>
      </c>
      <c r="J1124" s="38" t="s">
        <v>4221</v>
      </c>
      <c r="K1124" s="39">
        <v>0</v>
      </c>
      <c r="L1124" s="57"/>
      <c r="M1124" s="58"/>
      <c r="N1124" s="52">
        <f t="shared" si="68"/>
        <v>8301000</v>
      </c>
      <c r="O1124" s="41">
        <v>0.97</v>
      </c>
      <c r="P1124" s="42"/>
      <c r="Q1124" s="43"/>
      <c r="R1124" s="44"/>
      <c r="T1124" s="53">
        <v>45199</v>
      </c>
      <c r="U1124" s="54">
        <f t="shared" si="69"/>
        <v>0.97</v>
      </c>
      <c r="V1124" s="55">
        <f t="shared" si="70"/>
        <v>91</v>
      </c>
      <c r="W1124" s="55">
        <f t="shared" si="71"/>
        <v>88</v>
      </c>
    </row>
    <row r="1125" spans="1:23" ht="17.25" customHeight="1" x14ac:dyDescent="0.25">
      <c r="A1125" s="33" t="s">
        <v>3514</v>
      </c>
      <c r="B1125" s="34">
        <v>45105</v>
      </c>
      <c r="C1125" s="59">
        <v>45111</v>
      </c>
      <c r="D1125" s="56" t="s">
        <v>718</v>
      </c>
      <c r="E1125" s="35" t="s">
        <v>504</v>
      </c>
      <c r="F1125" s="35" t="s">
        <v>3887</v>
      </c>
      <c r="G1125" s="40">
        <v>31518000</v>
      </c>
      <c r="H1125" s="36">
        <v>45294</v>
      </c>
      <c r="I1125" s="37" t="s">
        <v>228</v>
      </c>
      <c r="J1125" s="38" t="s">
        <v>4222</v>
      </c>
      <c r="K1125" s="39">
        <v>0</v>
      </c>
      <c r="L1125" s="57"/>
      <c r="M1125" s="58"/>
      <c r="N1125" s="52">
        <f t="shared" si="68"/>
        <v>31518000</v>
      </c>
      <c r="O1125" s="41">
        <v>0.48</v>
      </c>
      <c r="P1125" s="42"/>
      <c r="Q1125" s="43"/>
      <c r="R1125" s="44"/>
      <c r="T1125" s="53">
        <v>45199</v>
      </c>
      <c r="U1125" s="54">
        <f t="shared" si="69"/>
        <v>0.48</v>
      </c>
      <c r="V1125" s="55">
        <f t="shared" si="70"/>
        <v>183</v>
      </c>
      <c r="W1125" s="55">
        <f t="shared" si="71"/>
        <v>88</v>
      </c>
    </row>
    <row r="1126" spans="1:23" ht="17.25" customHeight="1" x14ac:dyDescent="0.25">
      <c r="A1126" s="33" t="s">
        <v>3515</v>
      </c>
      <c r="B1126" s="34">
        <v>45105</v>
      </c>
      <c r="C1126" s="59">
        <v>45107</v>
      </c>
      <c r="D1126" s="56" t="s">
        <v>718</v>
      </c>
      <c r="E1126" s="35" t="s">
        <v>285</v>
      </c>
      <c r="F1126" s="35" t="s">
        <v>3888</v>
      </c>
      <c r="G1126" s="40">
        <v>36800000</v>
      </c>
      <c r="H1126" s="36">
        <v>45228</v>
      </c>
      <c r="I1126" s="37" t="s">
        <v>228</v>
      </c>
      <c r="J1126" s="38" t="s">
        <v>4223</v>
      </c>
      <c r="K1126" s="39">
        <v>0</v>
      </c>
      <c r="L1126" s="57"/>
      <c r="M1126" s="58"/>
      <c r="N1126" s="52">
        <f t="shared" si="68"/>
        <v>36800000</v>
      </c>
      <c r="O1126" s="41">
        <v>0.76</v>
      </c>
      <c r="P1126" s="42"/>
      <c r="Q1126" s="43"/>
      <c r="R1126" s="44"/>
      <c r="T1126" s="53">
        <v>45199</v>
      </c>
      <c r="U1126" s="54">
        <f t="shared" si="69"/>
        <v>0.76</v>
      </c>
      <c r="V1126" s="55">
        <f t="shared" si="70"/>
        <v>121</v>
      </c>
      <c r="W1126" s="55">
        <f t="shared" si="71"/>
        <v>92</v>
      </c>
    </row>
    <row r="1127" spans="1:23" ht="17.25" customHeight="1" x14ac:dyDescent="0.25">
      <c r="A1127" s="33" t="s">
        <v>3516</v>
      </c>
      <c r="B1127" s="34">
        <v>45105</v>
      </c>
      <c r="C1127" s="59">
        <v>45106</v>
      </c>
      <c r="D1127" s="56" t="s">
        <v>718</v>
      </c>
      <c r="E1127" s="35" t="s">
        <v>711</v>
      </c>
      <c r="F1127" s="35" t="s">
        <v>3889</v>
      </c>
      <c r="G1127" s="40">
        <v>36800000</v>
      </c>
      <c r="H1127" s="36">
        <v>45227</v>
      </c>
      <c r="I1127" s="37" t="s">
        <v>228</v>
      </c>
      <c r="J1127" s="38" t="s">
        <v>4224</v>
      </c>
      <c r="K1127" s="39">
        <v>0</v>
      </c>
      <c r="L1127" s="57"/>
      <c r="M1127" s="58"/>
      <c r="N1127" s="52">
        <f t="shared" si="68"/>
        <v>36800000</v>
      </c>
      <c r="O1127" s="41">
        <v>0.77</v>
      </c>
      <c r="P1127" s="42"/>
      <c r="Q1127" s="43"/>
      <c r="R1127" s="44"/>
      <c r="T1127" s="53">
        <v>45199</v>
      </c>
      <c r="U1127" s="54">
        <f t="shared" si="69"/>
        <v>0.77</v>
      </c>
      <c r="V1127" s="55">
        <f t="shared" si="70"/>
        <v>121</v>
      </c>
      <c r="W1127" s="55">
        <f t="shared" si="71"/>
        <v>93</v>
      </c>
    </row>
    <row r="1128" spans="1:23" ht="17.25" customHeight="1" x14ac:dyDescent="0.25">
      <c r="A1128" s="33" t="s">
        <v>3517</v>
      </c>
      <c r="B1128" s="34">
        <v>45105</v>
      </c>
      <c r="C1128" s="59">
        <v>45107</v>
      </c>
      <c r="D1128" s="56" t="s">
        <v>718</v>
      </c>
      <c r="E1128" s="35" t="s">
        <v>3706</v>
      </c>
      <c r="F1128" s="35" t="s">
        <v>3890</v>
      </c>
      <c r="G1128" s="40">
        <v>30800000</v>
      </c>
      <c r="H1128" s="36">
        <v>45228</v>
      </c>
      <c r="I1128" s="37" t="s">
        <v>228</v>
      </c>
      <c r="J1128" s="38" t="s">
        <v>4225</v>
      </c>
      <c r="K1128" s="39">
        <v>0</v>
      </c>
      <c r="L1128" s="57"/>
      <c r="M1128" s="58"/>
      <c r="N1128" s="52">
        <f t="shared" si="68"/>
        <v>30800000</v>
      </c>
      <c r="O1128" s="41">
        <v>0.76</v>
      </c>
      <c r="P1128" s="42"/>
      <c r="Q1128" s="43"/>
      <c r="R1128" s="44"/>
      <c r="T1128" s="53">
        <v>45199</v>
      </c>
      <c r="U1128" s="54">
        <f t="shared" si="69"/>
        <v>0.76</v>
      </c>
      <c r="V1128" s="55">
        <f t="shared" si="70"/>
        <v>121</v>
      </c>
      <c r="W1128" s="55">
        <f t="shared" si="71"/>
        <v>92</v>
      </c>
    </row>
    <row r="1129" spans="1:23" ht="17.25" customHeight="1" x14ac:dyDescent="0.25">
      <c r="A1129" s="33" t="s">
        <v>3518</v>
      </c>
      <c r="B1129" s="34">
        <v>45105</v>
      </c>
      <c r="C1129" s="59">
        <v>45118</v>
      </c>
      <c r="D1129" s="56" t="s">
        <v>718</v>
      </c>
      <c r="E1129" s="35" t="s">
        <v>3707</v>
      </c>
      <c r="F1129" s="35" t="s">
        <v>3891</v>
      </c>
      <c r="G1129" s="40">
        <v>24000000</v>
      </c>
      <c r="H1129" s="36">
        <v>45270</v>
      </c>
      <c r="I1129" s="37" t="s">
        <v>228</v>
      </c>
      <c r="J1129" s="38" t="s">
        <v>4226</v>
      </c>
      <c r="K1129" s="39">
        <v>0</v>
      </c>
      <c r="L1129" s="57"/>
      <c r="M1129" s="58"/>
      <c r="N1129" s="52">
        <f t="shared" si="68"/>
        <v>24000000</v>
      </c>
      <c r="O1129" s="41">
        <v>0.53</v>
      </c>
      <c r="P1129" s="42"/>
      <c r="Q1129" s="43"/>
      <c r="R1129" s="44"/>
      <c r="T1129" s="53">
        <v>45199</v>
      </c>
      <c r="U1129" s="54">
        <f t="shared" si="69"/>
        <v>0.53</v>
      </c>
      <c r="V1129" s="55">
        <f t="shared" si="70"/>
        <v>152</v>
      </c>
      <c r="W1129" s="55">
        <f t="shared" si="71"/>
        <v>81</v>
      </c>
    </row>
    <row r="1130" spans="1:23" ht="17.25" customHeight="1" x14ac:dyDescent="0.25">
      <c r="A1130" s="33" t="s">
        <v>3519</v>
      </c>
      <c r="B1130" s="34">
        <v>45105</v>
      </c>
      <c r="C1130" s="59">
        <v>45113</v>
      </c>
      <c r="D1130" s="56" t="s">
        <v>719</v>
      </c>
      <c r="E1130" s="35" t="s">
        <v>3708</v>
      </c>
      <c r="F1130" s="35" t="s">
        <v>395</v>
      </c>
      <c r="G1130" s="40">
        <v>15175333</v>
      </c>
      <c r="H1130" s="36">
        <v>45285</v>
      </c>
      <c r="I1130" s="37" t="s">
        <v>228</v>
      </c>
      <c r="J1130" s="38" t="s">
        <v>4227</v>
      </c>
      <c r="K1130" s="39">
        <v>0</v>
      </c>
      <c r="L1130" s="57"/>
      <c r="M1130" s="58"/>
      <c r="N1130" s="52">
        <f t="shared" si="68"/>
        <v>15175333</v>
      </c>
      <c r="O1130" s="41">
        <v>0.5</v>
      </c>
      <c r="P1130" s="42"/>
      <c r="Q1130" s="43"/>
      <c r="R1130" s="44"/>
      <c r="T1130" s="53">
        <v>45199</v>
      </c>
      <c r="U1130" s="54">
        <f t="shared" si="69"/>
        <v>0.5</v>
      </c>
      <c r="V1130" s="55">
        <f t="shared" si="70"/>
        <v>172</v>
      </c>
      <c r="W1130" s="55">
        <f t="shared" si="71"/>
        <v>86</v>
      </c>
    </row>
    <row r="1131" spans="1:23" ht="17.25" customHeight="1" x14ac:dyDescent="0.25">
      <c r="A1131" s="33" t="s">
        <v>3520</v>
      </c>
      <c r="B1131" s="34">
        <v>45105</v>
      </c>
      <c r="C1131" s="59">
        <v>45107</v>
      </c>
      <c r="D1131" s="56" t="s">
        <v>718</v>
      </c>
      <c r="E1131" s="35" t="s">
        <v>3709</v>
      </c>
      <c r="F1131" s="35" t="s">
        <v>3892</v>
      </c>
      <c r="G1131" s="40">
        <v>30000000</v>
      </c>
      <c r="H1131" s="36">
        <v>45259</v>
      </c>
      <c r="I1131" s="37" t="s">
        <v>228</v>
      </c>
      <c r="J1131" s="38" t="s">
        <v>4228</v>
      </c>
      <c r="K1131" s="39">
        <v>0</v>
      </c>
      <c r="L1131" s="57"/>
      <c r="M1131" s="58"/>
      <c r="N1131" s="52">
        <f t="shared" si="68"/>
        <v>30000000</v>
      </c>
      <c r="O1131" s="41">
        <v>0.61</v>
      </c>
      <c r="P1131" s="42"/>
      <c r="Q1131" s="43"/>
      <c r="R1131" s="44"/>
      <c r="T1131" s="53">
        <v>45199</v>
      </c>
      <c r="U1131" s="54">
        <f t="shared" si="69"/>
        <v>0.61</v>
      </c>
      <c r="V1131" s="55">
        <f t="shared" si="70"/>
        <v>152</v>
      </c>
      <c r="W1131" s="55">
        <f t="shared" si="71"/>
        <v>92</v>
      </c>
    </row>
    <row r="1132" spans="1:23" ht="17.25" customHeight="1" x14ac:dyDescent="0.25">
      <c r="A1132" s="33" t="s">
        <v>3521</v>
      </c>
      <c r="B1132" s="34">
        <v>45105</v>
      </c>
      <c r="C1132" s="59">
        <v>45107</v>
      </c>
      <c r="D1132" s="56" t="s">
        <v>718</v>
      </c>
      <c r="E1132" s="35" t="s">
        <v>3710</v>
      </c>
      <c r="F1132" s="35" t="s">
        <v>3893</v>
      </c>
      <c r="G1132" s="40">
        <v>35520000</v>
      </c>
      <c r="H1132" s="36">
        <v>45289</v>
      </c>
      <c r="I1132" s="37" t="s">
        <v>228</v>
      </c>
      <c r="J1132" s="38" t="s">
        <v>4229</v>
      </c>
      <c r="K1132" s="39">
        <v>0</v>
      </c>
      <c r="L1132" s="57"/>
      <c r="M1132" s="58"/>
      <c r="N1132" s="52">
        <f t="shared" si="68"/>
        <v>35520000</v>
      </c>
      <c r="O1132" s="41">
        <v>0.51</v>
      </c>
      <c r="P1132" s="42"/>
      <c r="Q1132" s="43"/>
      <c r="R1132" s="44"/>
      <c r="T1132" s="53">
        <v>45199</v>
      </c>
      <c r="U1132" s="54">
        <f t="shared" si="69"/>
        <v>0.51</v>
      </c>
      <c r="V1132" s="55">
        <f t="shared" si="70"/>
        <v>182</v>
      </c>
      <c r="W1132" s="55">
        <f t="shared" si="71"/>
        <v>92</v>
      </c>
    </row>
    <row r="1133" spans="1:23" ht="17.25" customHeight="1" x14ac:dyDescent="0.25">
      <c r="A1133" s="33" t="s">
        <v>3522</v>
      </c>
      <c r="B1133" s="34">
        <v>45105</v>
      </c>
      <c r="C1133" s="59">
        <v>45112</v>
      </c>
      <c r="D1133" s="56" t="s">
        <v>718</v>
      </c>
      <c r="E1133" s="35" t="s">
        <v>3711</v>
      </c>
      <c r="F1133" s="35" t="s">
        <v>39</v>
      </c>
      <c r="G1133" s="40">
        <v>32393500</v>
      </c>
      <c r="H1133" s="36">
        <v>45284</v>
      </c>
      <c r="I1133" s="37" t="s">
        <v>228</v>
      </c>
      <c r="J1133" s="38" t="s">
        <v>4230</v>
      </c>
      <c r="K1133" s="39">
        <v>0</v>
      </c>
      <c r="L1133" s="57"/>
      <c r="M1133" s="58"/>
      <c r="N1133" s="52">
        <f t="shared" si="68"/>
        <v>32393500</v>
      </c>
      <c r="O1133" s="41">
        <v>0.51</v>
      </c>
      <c r="P1133" s="42"/>
      <c r="Q1133" s="43"/>
      <c r="R1133" s="44"/>
      <c r="T1133" s="53">
        <v>45199</v>
      </c>
      <c r="U1133" s="54">
        <f t="shared" si="69"/>
        <v>0.51</v>
      </c>
      <c r="V1133" s="55">
        <f t="shared" si="70"/>
        <v>172</v>
      </c>
      <c r="W1133" s="55">
        <f t="shared" si="71"/>
        <v>87</v>
      </c>
    </row>
    <row r="1134" spans="1:23" ht="17.25" customHeight="1" x14ac:dyDescent="0.25">
      <c r="A1134" s="33" t="s">
        <v>3523</v>
      </c>
      <c r="B1134" s="34">
        <v>45105</v>
      </c>
      <c r="C1134" s="59">
        <v>45112</v>
      </c>
      <c r="D1134" s="56" t="s">
        <v>718</v>
      </c>
      <c r="E1134" s="35" t="s">
        <v>3712</v>
      </c>
      <c r="F1134" s="35" t="s">
        <v>3894</v>
      </c>
      <c r="G1134" s="40">
        <v>37500000</v>
      </c>
      <c r="H1134" s="36">
        <v>45264</v>
      </c>
      <c r="I1134" s="37" t="s">
        <v>228</v>
      </c>
      <c r="J1134" s="38" t="s">
        <v>4231</v>
      </c>
      <c r="K1134" s="39">
        <v>0</v>
      </c>
      <c r="L1134" s="57"/>
      <c r="M1134" s="58"/>
      <c r="N1134" s="52">
        <f t="shared" si="68"/>
        <v>37500000</v>
      </c>
      <c r="O1134" s="41">
        <v>0.56999999999999995</v>
      </c>
      <c r="P1134" s="42"/>
      <c r="Q1134" s="43"/>
      <c r="R1134" s="44"/>
      <c r="T1134" s="53">
        <v>45199</v>
      </c>
      <c r="U1134" s="54">
        <f t="shared" si="69"/>
        <v>0.56999999999999995</v>
      </c>
      <c r="V1134" s="55">
        <f t="shared" si="70"/>
        <v>152</v>
      </c>
      <c r="W1134" s="55">
        <f t="shared" si="71"/>
        <v>87</v>
      </c>
    </row>
    <row r="1135" spans="1:23" ht="17.25" customHeight="1" x14ac:dyDescent="0.25">
      <c r="A1135" s="33" t="s">
        <v>3524</v>
      </c>
      <c r="B1135" s="34">
        <v>45105</v>
      </c>
      <c r="C1135" s="59">
        <v>45111</v>
      </c>
      <c r="D1135" s="56" t="s">
        <v>718</v>
      </c>
      <c r="E1135" s="35" t="s">
        <v>3974</v>
      </c>
      <c r="F1135" s="35" t="s">
        <v>4002</v>
      </c>
      <c r="G1135" s="40">
        <v>44868000</v>
      </c>
      <c r="H1135" s="36">
        <v>45294</v>
      </c>
      <c r="I1135" s="37" t="s">
        <v>228</v>
      </c>
      <c r="J1135" s="38" t="s">
        <v>4232</v>
      </c>
      <c r="K1135" s="39">
        <v>0</v>
      </c>
      <c r="L1135" s="57"/>
      <c r="M1135" s="58"/>
      <c r="N1135" s="52">
        <f t="shared" si="68"/>
        <v>44868000</v>
      </c>
      <c r="O1135" s="41">
        <v>0.48</v>
      </c>
      <c r="P1135" s="42"/>
      <c r="Q1135" s="43"/>
      <c r="R1135" s="44"/>
      <c r="T1135" s="53">
        <v>45199</v>
      </c>
      <c r="U1135" s="54">
        <f t="shared" si="69"/>
        <v>0.48</v>
      </c>
      <c r="V1135" s="55">
        <f t="shared" si="70"/>
        <v>183</v>
      </c>
      <c r="W1135" s="55">
        <f t="shared" si="71"/>
        <v>88</v>
      </c>
    </row>
    <row r="1136" spans="1:23" ht="17.25" customHeight="1" x14ac:dyDescent="0.25">
      <c r="A1136" s="33" t="s">
        <v>3525</v>
      </c>
      <c r="B1136" s="34">
        <v>45105</v>
      </c>
      <c r="C1136" s="59">
        <v>45107</v>
      </c>
      <c r="D1136" s="56" t="s">
        <v>718</v>
      </c>
      <c r="E1136" s="35" t="s">
        <v>3713</v>
      </c>
      <c r="F1136" s="35" t="s">
        <v>3850</v>
      </c>
      <c r="G1136" s="40">
        <v>30500000</v>
      </c>
      <c r="H1136" s="36">
        <v>45259</v>
      </c>
      <c r="I1136" s="37" t="s">
        <v>228</v>
      </c>
      <c r="J1136" s="38" t="s">
        <v>4233</v>
      </c>
      <c r="K1136" s="39">
        <v>0</v>
      </c>
      <c r="L1136" s="57"/>
      <c r="M1136" s="58"/>
      <c r="N1136" s="52">
        <f t="shared" si="68"/>
        <v>30500000</v>
      </c>
      <c r="O1136" s="41">
        <v>0.61</v>
      </c>
      <c r="P1136" s="42"/>
      <c r="Q1136" s="43"/>
      <c r="R1136" s="44"/>
      <c r="T1136" s="53">
        <v>45199</v>
      </c>
      <c r="U1136" s="54">
        <f t="shared" si="69"/>
        <v>0.61</v>
      </c>
      <c r="V1136" s="55">
        <f t="shared" si="70"/>
        <v>152</v>
      </c>
      <c r="W1136" s="55">
        <f t="shared" si="71"/>
        <v>92</v>
      </c>
    </row>
    <row r="1137" spans="1:23" ht="17.25" customHeight="1" x14ac:dyDescent="0.25">
      <c r="A1137" s="33" t="s">
        <v>3526</v>
      </c>
      <c r="B1137" s="34">
        <v>45105</v>
      </c>
      <c r="C1137" s="59">
        <v>45112</v>
      </c>
      <c r="D1137" s="56" t="s">
        <v>718</v>
      </c>
      <c r="E1137" s="35" t="s">
        <v>164</v>
      </c>
      <c r="F1137" s="35" t="s">
        <v>3895</v>
      </c>
      <c r="G1137" s="40">
        <v>44868000</v>
      </c>
      <c r="H1137" s="36">
        <v>45295</v>
      </c>
      <c r="I1137" s="37" t="s">
        <v>228</v>
      </c>
      <c r="J1137" s="38" t="s">
        <v>4234</v>
      </c>
      <c r="K1137" s="39">
        <v>0</v>
      </c>
      <c r="L1137" s="57"/>
      <c r="M1137" s="58"/>
      <c r="N1137" s="52">
        <f t="shared" si="68"/>
        <v>44868000</v>
      </c>
      <c r="O1137" s="41">
        <v>0.48</v>
      </c>
      <c r="P1137" s="42"/>
      <c r="Q1137" s="43"/>
      <c r="R1137" s="44"/>
      <c r="T1137" s="53">
        <v>45199</v>
      </c>
      <c r="U1137" s="54">
        <f t="shared" si="69"/>
        <v>0.48</v>
      </c>
      <c r="V1137" s="55">
        <f t="shared" si="70"/>
        <v>183</v>
      </c>
      <c r="W1137" s="55">
        <f t="shared" si="71"/>
        <v>87</v>
      </c>
    </row>
    <row r="1138" spans="1:23" ht="17.25" customHeight="1" x14ac:dyDescent="0.25">
      <c r="A1138" s="33" t="s">
        <v>3527</v>
      </c>
      <c r="B1138" s="34">
        <v>45105</v>
      </c>
      <c r="C1138" s="59">
        <v>45112</v>
      </c>
      <c r="D1138" s="56" t="s">
        <v>718</v>
      </c>
      <c r="E1138" s="35" t="s">
        <v>3714</v>
      </c>
      <c r="F1138" s="35" t="s">
        <v>3896</v>
      </c>
      <c r="G1138" s="40">
        <v>33475000</v>
      </c>
      <c r="H1138" s="36">
        <v>45264</v>
      </c>
      <c r="I1138" s="37" t="s">
        <v>228</v>
      </c>
      <c r="J1138" s="38" t="s">
        <v>4235</v>
      </c>
      <c r="K1138" s="39">
        <v>0</v>
      </c>
      <c r="L1138" s="57"/>
      <c r="M1138" s="58"/>
      <c r="N1138" s="52">
        <f t="shared" si="68"/>
        <v>33475000</v>
      </c>
      <c r="O1138" s="41">
        <v>0.56999999999999995</v>
      </c>
      <c r="P1138" s="42"/>
      <c r="Q1138" s="43"/>
      <c r="R1138" s="44"/>
      <c r="T1138" s="53">
        <v>45199</v>
      </c>
      <c r="U1138" s="54">
        <f t="shared" si="69"/>
        <v>0.56999999999999995</v>
      </c>
      <c r="V1138" s="55">
        <f t="shared" si="70"/>
        <v>152</v>
      </c>
      <c r="W1138" s="55">
        <f t="shared" si="71"/>
        <v>87</v>
      </c>
    </row>
    <row r="1139" spans="1:23" ht="17.25" customHeight="1" x14ac:dyDescent="0.25">
      <c r="A1139" s="33" t="s">
        <v>3528</v>
      </c>
      <c r="B1139" s="34">
        <v>45105</v>
      </c>
      <c r="C1139" s="59">
        <v>45111</v>
      </c>
      <c r="D1139" s="56" t="s">
        <v>718</v>
      </c>
      <c r="E1139" s="35" t="s">
        <v>3715</v>
      </c>
      <c r="F1139" s="35" t="s">
        <v>3896</v>
      </c>
      <c r="G1139" s="40">
        <v>33475000</v>
      </c>
      <c r="H1139" s="36">
        <v>45263</v>
      </c>
      <c r="I1139" s="37" t="s">
        <v>228</v>
      </c>
      <c r="J1139" s="38" t="s">
        <v>4236</v>
      </c>
      <c r="K1139" s="39">
        <v>0</v>
      </c>
      <c r="L1139" s="57"/>
      <c r="M1139" s="58"/>
      <c r="N1139" s="52">
        <f t="shared" si="68"/>
        <v>33475000</v>
      </c>
      <c r="O1139" s="41">
        <v>0.57999999999999996</v>
      </c>
      <c r="P1139" s="42"/>
      <c r="Q1139" s="43"/>
      <c r="R1139" s="44"/>
      <c r="T1139" s="53">
        <v>45199</v>
      </c>
      <c r="U1139" s="54">
        <f t="shared" si="69"/>
        <v>0.57999999999999996</v>
      </c>
      <c r="V1139" s="55">
        <f t="shared" si="70"/>
        <v>152</v>
      </c>
      <c r="W1139" s="55">
        <f t="shared" si="71"/>
        <v>88</v>
      </c>
    </row>
    <row r="1140" spans="1:23" ht="17.25" customHeight="1" x14ac:dyDescent="0.25">
      <c r="A1140" s="33" t="s">
        <v>3529</v>
      </c>
      <c r="B1140" s="34">
        <v>45105</v>
      </c>
      <c r="C1140" s="59">
        <v>45111</v>
      </c>
      <c r="D1140" s="56" t="s">
        <v>718</v>
      </c>
      <c r="E1140" s="35" t="s">
        <v>3716</v>
      </c>
      <c r="F1140" s="35" t="s">
        <v>3896</v>
      </c>
      <c r="G1140" s="40">
        <v>33475000</v>
      </c>
      <c r="H1140" s="36">
        <v>45263</v>
      </c>
      <c r="I1140" s="37" t="s">
        <v>228</v>
      </c>
      <c r="J1140" s="38" t="s">
        <v>4237</v>
      </c>
      <c r="K1140" s="39">
        <v>0</v>
      </c>
      <c r="L1140" s="57"/>
      <c r="M1140" s="58"/>
      <c r="N1140" s="52">
        <f t="shared" si="68"/>
        <v>33475000</v>
      </c>
      <c r="O1140" s="41">
        <v>0.57999999999999996</v>
      </c>
      <c r="P1140" s="42"/>
      <c r="Q1140" s="43"/>
      <c r="R1140" s="44"/>
      <c r="T1140" s="53">
        <v>45199</v>
      </c>
      <c r="U1140" s="54">
        <f t="shared" si="69"/>
        <v>0.57999999999999996</v>
      </c>
      <c r="V1140" s="55">
        <f t="shared" ref="V1140:V1170" si="72">+H1140-C1140</f>
        <v>152</v>
      </c>
      <c r="W1140" s="55">
        <f t="shared" ref="W1140:W1170" si="73">+T1140-C1140</f>
        <v>88</v>
      </c>
    </row>
    <row r="1141" spans="1:23" ht="17.25" customHeight="1" x14ac:dyDescent="0.25">
      <c r="A1141" s="33" t="s">
        <v>3530</v>
      </c>
      <c r="B1141" s="34">
        <v>45105</v>
      </c>
      <c r="C1141" s="59">
        <v>45112</v>
      </c>
      <c r="D1141" s="56" t="s">
        <v>718</v>
      </c>
      <c r="E1141" s="35" t="s">
        <v>3717</v>
      </c>
      <c r="F1141" s="35" t="s">
        <v>3897</v>
      </c>
      <c r="G1141" s="40">
        <v>33475000</v>
      </c>
      <c r="H1141" s="36">
        <v>45264</v>
      </c>
      <c r="I1141" s="37" t="s">
        <v>228</v>
      </c>
      <c r="J1141" s="38" t="s">
        <v>4238</v>
      </c>
      <c r="K1141" s="39">
        <v>0</v>
      </c>
      <c r="L1141" s="57"/>
      <c r="M1141" s="58"/>
      <c r="N1141" s="52">
        <f t="shared" si="68"/>
        <v>33475000</v>
      </c>
      <c r="O1141" s="41">
        <v>0.56999999999999995</v>
      </c>
      <c r="P1141" s="42"/>
      <c r="Q1141" s="43"/>
      <c r="R1141" s="44"/>
      <c r="T1141" s="53">
        <v>45199</v>
      </c>
      <c r="U1141" s="54">
        <f t="shared" si="69"/>
        <v>0.56999999999999995</v>
      </c>
      <c r="V1141" s="55">
        <f t="shared" si="72"/>
        <v>152</v>
      </c>
      <c r="W1141" s="55">
        <f t="shared" si="73"/>
        <v>87</v>
      </c>
    </row>
    <row r="1142" spans="1:23" ht="17.25" customHeight="1" x14ac:dyDescent="0.25">
      <c r="A1142" s="33" t="s">
        <v>3531</v>
      </c>
      <c r="B1142" s="34">
        <v>45105</v>
      </c>
      <c r="C1142" s="59">
        <v>45112</v>
      </c>
      <c r="D1142" s="56" t="s">
        <v>718</v>
      </c>
      <c r="E1142" s="35" t="s">
        <v>3975</v>
      </c>
      <c r="F1142" s="35" t="s">
        <v>3897</v>
      </c>
      <c r="G1142" s="40">
        <v>33475000</v>
      </c>
      <c r="H1142" s="36">
        <v>45264</v>
      </c>
      <c r="I1142" s="37" t="s">
        <v>228</v>
      </c>
      <c r="J1142" s="38" t="s">
        <v>4239</v>
      </c>
      <c r="K1142" s="39">
        <v>0</v>
      </c>
      <c r="L1142" s="57"/>
      <c r="M1142" s="58"/>
      <c r="N1142" s="52">
        <f t="shared" si="68"/>
        <v>33475000</v>
      </c>
      <c r="O1142" s="41">
        <v>0.56999999999999995</v>
      </c>
      <c r="P1142" s="42"/>
      <c r="Q1142" s="43"/>
      <c r="R1142" s="44"/>
      <c r="T1142" s="53">
        <v>45199</v>
      </c>
      <c r="U1142" s="54">
        <f t="shared" si="69"/>
        <v>0.56999999999999995</v>
      </c>
      <c r="V1142" s="55">
        <f t="shared" si="72"/>
        <v>152</v>
      </c>
      <c r="W1142" s="55">
        <f t="shared" si="73"/>
        <v>87</v>
      </c>
    </row>
    <row r="1143" spans="1:23" ht="17.25" customHeight="1" x14ac:dyDescent="0.25">
      <c r="A1143" s="33" t="s">
        <v>3532</v>
      </c>
      <c r="B1143" s="34">
        <v>45105</v>
      </c>
      <c r="C1143" s="59">
        <v>45111</v>
      </c>
      <c r="D1143" s="56" t="s">
        <v>718</v>
      </c>
      <c r="E1143" s="35" t="s">
        <v>3718</v>
      </c>
      <c r="F1143" s="35" t="s">
        <v>3897</v>
      </c>
      <c r="G1143" s="40">
        <v>33475000</v>
      </c>
      <c r="H1143" s="36">
        <v>45263</v>
      </c>
      <c r="I1143" s="37" t="s">
        <v>228</v>
      </c>
      <c r="J1143" s="38" t="s">
        <v>4240</v>
      </c>
      <c r="K1143" s="39">
        <v>0</v>
      </c>
      <c r="L1143" s="57"/>
      <c r="M1143" s="58"/>
      <c r="N1143" s="52">
        <f t="shared" si="68"/>
        <v>33475000</v>
      </c>
      <c r="O1143" s="41">
        <v>0.57999999999999996</v>
      </c>
      <c r="P1143" s="42"/>
      <c r="Q1143" s="43"/>
      <c r="R1143" s="44"/>
      <c r="T1143" s="53">
        <v>45199</v>
      </c>
      <c r="U1143" s="54">
        <f t="shared" si="69"/>
        <v>0.57999999999999996</v>
      </c>
      <c r="V1143" s="55">
        <f t="shared" si="72"/>
        <v>152</v>
      </c>
      <c r="W1143" s="55">
        <f t="shared" si="73"/>
        <v>88</v>
      </c>
    </row>
    <row r="1144" spans="1:23" ht="17.25" customHeight="1" x14ac:dyDescent="0.25">
      <c r="A1144" s="33" t="s">
        <v>3905</v>
      </c>
      <c r="B1144" s="34">
        <v>45114</v>
      </c>
      <c r="C1144" s="59">
        <v>45146</v>
      </c>
      <c r="D1144" s="56" t="s">
        <v>3931</v>
      </c>
      <c r="E1144" s="35" t="s">
        <v>3976</v>
      </c>
      <c r="F1144" s="35" t="s">
        <v>4003</v>
      </c>
      <c r="G1144" s="40">
        <v>132237571</v>
      </c>
      <c r="H1144" s="36">
        <v>45358</v>
      </c>
      <c r="I1144" s="37" t="s">
        <v>228</v>
      </c>
      <c r="J1144" s="38" t="s">
        <v>4241</v>
      </c>
      <c r="K1144" s="39">
        <v>0</v>
      </c>
      <c r="L1144" s="57"/>
      <c r="M1144" s="58"/>
      <c r="N1144" s="52">
        <f t="shared" si="68"/>
        <v>132237571</v>
      </c>
      <c r="O1144" s="41">
        <v>0.25</v>
      </c>
      <c r="P1144" s="42"/>
      <c r="Q1144" s="43"/>
      <c r="R1144" s="44"/>
      <c r="T1144" s="53">
        <v>45199</v>
      </c>
      <c r="U1144" s="54">
        <f t="shared" si="69"/>
        <v>0.25</v>
      </c>
      <c r="V1144" s="55">
        <f t="shared" si="72"/>
        <v>212</v>
      </c>
      <c r="W1144" s="55">
        <f t="shared" si="73"/>
        <v>53</v>
      </c>
    </row>
    <row r="1145" spans="1:23" ht="17.25" customHeight="1" x14ac:dyDescent="0.25">
      <c r="A1145" s="33" t="s">
        <v>3906</v>
      </c>
      <c r="B1145" s="34">
        <v>45117</v>
      </c>
      <c r="C1145" s="59">
        <v>45146</v>
      </c>
      <c r="D1145" s="56" t="s">
        <v>3930</v>
      </c>
      <c r="E1145" s="35" t="s">
        <v>3977</v>
      </c>
      <c r="F1145" s="35" t="s">
        <v>4004</v>
      </c>
      <c r="G1145" s="40">
        <v>1295328790</v>
      </c>
      <c r="H1145" s="36">
        <v>45329</v>
      </c>
      <c r="I1145" s="37" t="s">
        <v>228</v>
      </c>
      <c r="J1145" s="38" t="s">
        <v>4242</v>
      </c>
      <c r="K1145" s="39">
        <v>0</v>
      </c>
      <c r="L1145" s="57"/>
      <c r="M1145" s="58"/>
      <c r="N1145" s="52">
        <f t="shared" si="68"/>
        <v>1295328790</v>
      </c>
      <c r="O1145" s="41">
        <v>0.28999999999999998</v>
      </c>
      <c r="P1145" s="42"/>
      <c r="Q1145" s="43"/>
      <c r="R1145" s="44"/>
      <c r="T1145" s="53">
        <v>45199</v>
      </c>
      <c r="U1145" s="54">
        <f t="shared" si="69"/>
        <v>0.28999999999999998</v>
      </c>
      <c r="V1145" s="55">
        <f t="shared" si="72"/>
        <v>183</v>
      </c>
      <c r="W1145" s="55">
        <f t="shared" si="73"/>
        <v>53</v>
      </c>
    </row>
    <row r="1146" spans="1:23" ht="17.25" customHeight="1" x14ac:dyDescent="0.25">
      <c r="A1146" s="33" t="s">
        <v>3907</v>
      </c>
      <c r="B1146" s="34">
        <v>45119</v>
      </c>
      <c r="C1146" s="59">
        <v>45124</v>
      </c>
      <c r="D1146" s="56" t="s">
        <v>719</v>
      </c>
      <c r="E1146" s="35" t="s">
        <v>3978</v>
      </c>
      <c r="F1146" s="35" t="s">
        <v>4005</v>
      </c>
      <c r="G1146" s="40">
        <v>18500000</v>
      </c>
      <c r="H1146" s="36">
        <v>45276</v>
      </c>
      <c r="I1146" s="37" t="s">
        <v>228</v>
      </c>
      <c r="J1146" s="38" t="s">
        <v>4243</v>
      </c>
      <c r="K1146" s="39">
        <v>0</v>
      </c>
      <c r="L1146" s="57"/>
      <c r="M1146" s="58"/>
      <c r="N1146" s="52">
        <f t="shared" si="68"/>
        <v>18500000</v>
      </c>
      <c r="O1146" s="41">
        <v>0.49</v>
      </c>
      <c r="P1146" s="42"/>
      <c r="Q1146" s="43"/>
      <c r="R1146" s="44"/>
      <c r="T1146" s="53">
        <v>45199</v>
      </c>
      <c r="U1146" s="54">
        <f t="shared" si="69"/>
        <v>0.49</v>
      </c>
      <c r="V1146" s="55">
        <f t="shared" si="72"/>
        <v>152</v>
      </c>
      <c r="W1146" s="55">
        <f t="shared" si="73"/>
        <v>75</v>
      </c>
    </row>
    <row r="1147" spans="1:23" ht="17.25" customHeight="1" x14ac:dyDescent="0.25">
      <c r="A1147" s="33" t="s">
        <v>3908</v>
      </c>
      <c r="B1147" s="34">
        <v>45125</v>
      </c>
      <c r="C1147" s="59">
        <v>45126</v>
      </c>
      <c r="D1147" s="56" t="s">
        <v>3929</v>
      </c>
      <c r="E1147" s="35" t="s">
        <v>3979</v>
      </c>
      <c r="F1147" s="35" t="s">
        <v>4006</v>
      </c>
      <c r="G1147" s="40">
        <v>30426917</v>
      </c>
      <c r="H1147" s="36">
        <v>45338</v>
      </c>
      <c r="I1147" s="37" t="s">
        <v>229</v>
      </c>
      <c r="J1147" s="38" t="s">
        <v>4244</v>
      </c>
      <c r="K1147" s="39">
        <v>0</v>
      </c>
      <c r="L1147" s="57"/>
      <c r="M1147" s="58"/>
      <c r="N1147" s="52">
        <f t="shared" si="68"/>
        <v>30426917</v>
      </c>
      <c r="O1147" s="41">
        <v>0.34</v>
      </c>
      <c r="P1147" s="42"/>
      <c r="Q1147" s="43"/>
      <c r="R1147" s="44"/>
      <c r="T1147" s="53">
        <v>45199</v>
      </c>
      <c r="U1147" s="54">
        <f t="shared" si="69"/>
        <v>0.34</v>
      </c>
      <c r="V1147" s="55">
        <f t="shared" si="72"/>
        <v>212</v>
      </c>
      <c r="W1147" s="55">
        <f t="shared" si="73"/>
        <v>73</v>
      </c>
    </row>
    <row r="1148" spans="1:23" ht="17.25" customHeight="1" x14ac:dyDescent="0.25">
      <c r="A1148" s="33" t="s">
        <v>3909</v>
      </c>
      <c r="B1148" s="34">
        <v>45126</v>
      </c>
      <c r="C1148" s="59">
        <v>45132</v>
      </c>
      <c r="D1148" s="56" t="s">
        <v>720</v>
      </c>
      <c r="E1148" s="35" t="s">
        <v>3980</v>
      </c>
      <c r="F1148" s="35" t="s">
        <v>4007</v>
      </c>
      <c r="G1148" s="40">
        <v>40622400</v>
      </c>
      <c r="H1148" s="36">
        <v>45497</v>
      </c>
      <c r="I1148" s="37" t="s">
        <v>228</v>
      </c>
      <c r="J1148" s="38" t="s">
        <v>4245</v>
      </c>
      <c r="K1148" s="39">
        <v>0</v>
      </c>
      <c r="L1148" s="57"/>
      <c r="M1148" s="58"/>
      <c r="N1148" s="52">
        <f t="shared" si="68"/>
        <v>40622400</v>
      </c>
      <c r="O1148" s="41">
        <v>0.18</v>
      </c>
      <c r="P1148" s="42"/>
      <c r="Q1148" s="43"/>
      <c r="R1148" s="44"/>
      <c r="T1148" s="53">
        <v>45199</v>
      </c>
      <c r="U1148" s="54">
        <f t="shared" si="69"/>
        <v>0.18</v>
      </c>
      <c r="V1148" s="55">
        <f t="shared" si="72"/>
        <v>365</v>
      </c>
      <c r="W1148" s="55">
        <f t="shared" si="73"/>
        <v>67</v>
      </c>
    </row>
    <row r="1149" spans="1:23" ht="17.25" customHeight="1" x14ac:dyDescent="0.25">
      <c r="A1149" s="33" t="s">
        <v>3910</v>
      </c>
      <c r="B1149" s="34">
        <v>45103</v>
      </c>
      <c r="C1149" s="59">
        <v>45103</v>
      </c>
      <c r="D1149" s="56" t="s">
        <v>3932</v>
      </c>
      <c r="E1149" s="35" t="s">
        <v>3981</v>
      </c>
      <c r="F1149" s="35" t="s">
        <v>4008</v>
      </c>
      <c r="G1149" s="40">
        <v>0</v>
      </c>
      <c r="H1149" s="36">
        <v>45118</v>
      </c>
      <c r="I1149" s="37" t="s">
        <v>4028</v>
      </c>
      <c r="J1149" s="38" t="s">
        <v>4246</v>
      </c>
      <c r="K1149" s="39">
        <v>0</v>
      </c>
      <c r="L1149" s="57"/>
      <c r="M1149" s="58"/>
      <c r="N1149" s="52">
        <f t="shared" si="68"/>
        <v>0</v>
      </c>
      <c r="O1149" s="41">
        <v>1</v>
      </c>
      <c r="P1149" s="42"/>
      <c r="Q1149" s="43"/>
      <c r="R1149" s="44"/>
      <c r="T1149" s="53">
        <v>45199</v>
      </c>
      <c r="U1149" s="54">
        <f t="shared" si="69"/>
        <v>6.4</v>
      </c>
      <c r="V1149" s="55">
        <f t="shared" si="72"/>
        <v>15</v>
      </c>
      <c r="W1149" s="55">
        <f t="shared" si="73"/>
        <v>96</v>
      </c>
    </row>
    <row r="1150" spans="1:23" ht="17.25" customHeight="1" x14ac:dyDescent="0.25">
      <c r="A1150" s="33" t="s">
        <v>3911</v>
      </c>
      <c r="B1150" s="34">
        <v>45131</v>
      </c>
      <c r="C1150" s="59">
        <v>45133</v>
      </c>
      <c r="D1150" s="56" t="s">
        <v>722</v>
      </c>
      <c r="E1150" s="35" t="s">
        <v>3982</v>
      </c>
      <c r="F1150" s="35" t="s">
        <v>4009</v>
      </c>
      <c r="G1150" s="40">
        <v>7800000</v>
      </c>
      <c r="H1150" s="36">
        <v>45177</v>
      </c>
      <c r="I1150" s="37" t="s">
        <v>228</v>
      </c>
      <c r="J1150" s="38" t="s">
        <v>4247</v>
      </c>
      <c r="K1150" s="39">
        <v>0</v>
      </c>
      <c r="L1150" s="57"/>
      <c r="M1150" s="58"/>
      <c r="N1150" s="52">
        <f t="shared" si="68"/>
        <v>7800000</v>
      </c>
      <c r="O1150" s="41">
        <v>1</v>
      </c>
      <c r="P1150" s="42"/>
      <c r="Q1150" s="43"/>
      <c r="R1150" s="44"/>
      <c r="T1150" s="53">
        <v>45199</v>
      </c>
      <c r="U1150" s="54">
        <f t="shared" si="69"/>
        <v>1.5</v>
      </c>
      <c r="V1150" s="55">
        <f t="shared" si="72"/>
        <v>44</v>
      </c>
      <c r="W1150" s="55">
        <f t="shared" si="73"/>
        <v>66</v>
      </c>
    </row>
    <row r="1151" spans="1:23" ht="17.25" customHeight="1" x14ac:dyDescent="0.25">
      <c r="A1151" s="33" t="s">
        <v>3912</v>
      </c>
      <c r="B1151" s="34">
        <v>45113</v>
      </c>
      <c r="C1151" s="59">
        <v>45117</v>
      </c>
      <c r="D1151" s="56" t="s">
        <v>721</v>
      </c>
      <c r="E1151" s="35" t="s">
        <v>3983</v>
      </c>
      <c r="F1151" s="35" t="s">
        <v>4010</v>
      </c>
      <c r="G1151" s="40">
        <v>32787000</v>
      </c>
      <c r="H1151" s="36">
        <v>45360</v>
      </c>
      <c r="I1151" s="37" t="s">
        <v>229</v>
      </c>
      <c r="J1151" s="38" t="s">
        <v>4248</v>
      </c>
      <c r="K1151" s="39">
        <v>0</v>
      </c>
      <c r="L1151" s="57"/>
      <c r="M1151" s="58"/>
      <c r="N1151" s="52">
        <f t="shared" si="68"/>
        <v>32787000</v>
      </c>
      <c r="O1151" s="41">
        <v>0.34</v>
      </c>
      <c r="P1151" s="42"/>
      <c r="Q1151" s="43"/>
      <c r="R1151" s="44"/>
      <c r="T1151" s="53">
        <v>45199</v>
      </c>
      <c r="U1151" s="54">
        <f t="shared" si="69"/>
        <v>0.34</v>
      </c>
      <c r="V1151" s="55">
        <f t="shared" si="72"/>
        <v>243</v>
      </c>
      <c r="W1151" s="55">
        <f t="shared" si="73"/>
        <v>82</v>
      </c>
    </row>
    <row r="1152" spans="1:23" ht="17.25" customHeight="1" x14ac:dyDescent="0.25">
      <c r="A1152" s="33" t="s">
        <v>3913</v>
      </c>
      <c r="B1152" s="34">
        <v>45120</v>
      </c>
      <c r="C1152" s="59">
        <v>45125</v>
      </c>
      <c r="D1152" s="56" t="s">
        <v>720</v>
      </c>
      <c r="E1152" s="35" t="s">
        <v>3984</v>
      </c>
      <c r="F1152" s="35" t="s">
        <v>4011</v>
      </c>
      <c r="G1152" s="40">
        <v>9702000</v>
      </c>
      <c r="H1152" s="36">
        <v>45368</v>
      </c>
      <c r="I1152" s="37" t="s">
        <v>229</v>
      </c>
      <c r="J1152" s="38" t="s">
        <v>4249</v>
      </c>
      <c r="K1152" s="39">
        <v>0</v>
      </c>
      <c r="L1152" s="57"/>
      <c r="M1152" s="58"/>
      <c r="N1152" s="52">
        <f t="shared" si="68"/>
        <v>9702000</v>
      </c>
      <c r="O1152" s="41">
        <v>0.3</v>
      </c>
      <c r="P1152" s="42"/>
      <c r="Q1152" s="43"/>
      <c r="R1152" s="44"/>
      <c r="T1152" s="53">
        <v>45199</v>
      </c>
      <c r="U1152" s="54">
        <f t="shared" si="69"/>
        <v>0.3</v>
      </c>
      <c r="V1152" s="55">
        <f t="shared" si="72"/>
        <v>243</v>
      </c>
      <c r="W1152" s="55">
        <f t="shared" si="73"/>
        <v>74</v>
      </c>
    </row>
    <row r="1153" spans="1:23" ht="17.25" customHeight="1" x14ac:dyDescent="0.25">
      <c r="A1153" s="33" t="s">
        <v>3913</v>
      </c>
      <c r="B1153" s="34">
        <v>45120</v>
      </c>
      <c r="C1153" s="59">
        <v>45125</v>
      </c>
      <c r="D1153" s="56" t="s">
        <v>720</v>
      </c>
      <c r="E1153" s="35" t="s">
        <v>3984</v>
      </c>
      <c r="F1153" s="35" t="s">
        <v>4011</v>
      </c>
      <c r="G1153" s="40">
        <v>7524000</v>
      </c>
      <c r="H1153" s="36">
        <v>45368</v>
      </c>
      <c r="I1153" s="37" t="s">
        <v>229</v>
      </c>
      <c r="J1153" s="38" t="s">
        <v>4249</v>
      </c>
      <c r="K1153" s="39">
        <v>0</v>
      </c>
      <c r="L1153" s="57"/>
      <c r="M1153" s="58"/>
      <c r="N1153" s="52">
        <f t="shared" si="68"/>
        <v>7524000</v>
      </c>
      <c r="O1153" s="41">
        <v>0.3</v>
      </c>
      <c r="P1153" s="42"/>
      <c r="Q1153" s="43"/>
      <c r="R1153" s="44"/>
      <c r="T1153" s="53">
        <v>45199</v>
      </c>
      <c r="U1153" s="54">
        <f t="shared" si="69"/>
        <v>0.3</v>
      </c>
      <c r="V1153" s="55">
        <f t="shared" si="72"/>
        <v>243</v>
      </c>
      <c r="W1153" s="55">
        <f t="shared" si="73"/>
        <v>74</v>
      </c>
    </row>
    <row r="1154" spans="1:23" ht="17.25" customHeight="1" x14ac:dyDescent="0.25">
      <c r="A1154" s="33" t="s">
        <v>3913</v>
      </c>
      <c r="B1154" s="34">
        <v>45120</v>
      </c>
      <c r="C1154" s="59">
        <v>45125</v>
      </c>
      <c r="D1154" s="56" t="s">
        <v>720</v>
      </c>
      <c r="E1154" s="35" t="s">
        <v>3984</v>
      </c>
      <c r="F1154" s="35" t="s">
        <v>4011</v>
      </c>
      <c r="G1154" s="40">
        <v>5273000</v>
      </c>
      <c r="H1154" s="36">
        <v>45368</v>
      </c>
      <c r="I1154" s="37" t="s">
        <v>229</v>
      </c>
      <c r="J1154" s="38" t="s">
        <v>4249</v>
      </c>
      <c r="K1154" s="39">
        <v>0</v>
      </c>
      <c r="L1154" s="57"/>
      <c r="M1154" s="58"/>
      <c r="N1154" s="52">
        <f t="shared" si="68"/>
        <v>5273000</v>
      </c>
      <c r="O1154" s="41">
        <v>0.3</v>
      </c>
      <c r="P1154" s="42"/>
      <c r="Q1154" s="43"/>
      <c r="R1154" s="44"/>
      <c r="T1154" s="53">
        <v>45199</v>
      </c>
      <c r="U1154" s="54">
        <f t="shared" si="69"/>
        <v>0.3</v>
      </c>
      <c r="V1154" s="55">
        <f t="shared" si="72"/>
        <v>243</v>
      </c>
      <c r="W1154" s="55">
        <f t="shared" si="73"/>
        <v>74</v>
      </c>
    </row>
    <row r="1155" spans="1:23" ht="17.25" customHeight="1" x14ac:dyDescent="0.25">
      <c r="A1155" s="33" t="s">
        <v>3913</v>
      </c>
      <c r="B1155" s="34">
        <v>45120</v>
      </c>
      <c r="C1155" s="59">
        <v>45125</v>
      </c>
      <c r="D1155" s="56" t="s">
        <v>720</v>
      </c>
      <c r="E1155" s="35" t="s">
        <v>3984</v>
      </c>
      <c r="F1155" s="35" t="s">
        <v>4011</v>
      </c>
      <c r="G1155" s="40">
        <v>4217000</v>
      </c>
      <c r="H1155" s="36">
        <v>45368</v>
      </c>
      <c r="I1155" s="37" t="s">
        <v>229</v>
      </c>
      <c r="J1155" s="38" t="s">
        <v>4249</v>
      </c>
      <c r="K1155" s="39">
        <v>0</v>
      </c>
      <c r="L1155" s="57"/>
      <c r="M1155" s="58"/>
      <c r="N1155" s="52">
        <f t="shared" si="68"/>
        <v>4217000</v>
      </c>
      <c r="O1155" s="41">
        <v>0.3</v>
      </c>
      <c r="P1155" s="42"/>
      <c r="Q1155" s="43"/>
      <c r="R1155" s="44"/>
      <c r="T1155" s="53">
        <v>45199</v>
      </c>
      <c r="U1155" s="54">
        <f t="shared" si="69"/>
        <v>0.3</v>
      </c>
      <c r="V1155" s="55">
        <f t="shared" si="72"/>
        <v>243</v>
      </c>
      <c r="W1155" s="55">
        <f t="shared" si="73"/>
        <v>74</v>
      </c>
    </row>
    <row r="1156" spans="1:23" ht="17.25" customHeight="1" x14ac:dyDescent="0.25">
      <c r="A1156" s="33" t="s">
        <v>3914</v>
      </c>
      <c r="B1156" s="34">
        <v>45121</v>
      </c>
      <c r="C1156" s="59">
        <v>45133</v>
      </c>
      <c r="D1156" s="56" t="s">
        <v>720</v>
      </c>
      <c r="E1156" s="35" t="s">
        <v>3985</v>
      </c>
      <c r="F1156" s="35" t="s">
        <v>4012</v>
      </c>
      <c r="G1156" s="40">
        <v>80148000</v>
      </c>
      <c r="H1156" s="36">
        <v>45376</v>
      </c>
      <c r="I1156" s="37" t="s">
        <v>229</v>
      </c>
      <c r="J1156" s="38" t="s">
        <v>4250</v>
      </c>
      <c r="K1156" s="39">
        <v>0</v>
      </c>
      <c r="L1156" s="57"/>
      <c r="M1156" s="58"/>
      <c r="N1156" s="52">
        <f t="shared" si="68"/>
        <v>80148000</v>
      </c>
      <c r="O1156" s="41">
        <v>0.27</v>
      </c>
      <c r="P1156" s="42"/>
      <c r="Q1156" s="43"/>
      <c r="R1156" s="44"/>
      <c r="T1156" s="53">
        <v>45199</v>
      </c>
      <c r="U1156" s="54">
        <f t="shared" si="69"/>
        <v>0.27</v>
      </c>
      <c r="V1156" s="55">
        <f t="shared" si="72"/>
        <v>243</v>
      </c>
      <c r="W1156" s="55">
        <f t="shared" si="73"/>
        <v>66</v>
      </c>
    </row>
    <row r="1157" spans="1:23" ht="17.25" customHeight="1" x14ac:dyDescent="0.25">
      <c r="A1157" s="33" t="s">
        <v>3915</v>
      </c>
      <c r="B1157" s="34">
        <v>45142</v>
      </c>
      <c r="C1157" s="59">
        <v>45163</v>
      </c>
      <c r="D1157" s="56" t="s">
        <v>3931</v>
      </c>
      <c r="E1157" s="35" t="s">
        <v>3986</v>
      </c>
      <c r="F1157" s="35" t="s">
        <v>4013</v>
      </c>
      <c r="G1157" s="40">
        <v>333295400</v>
      </c>
      <c r="H1157" s="36">
        <v>45315</v>
      </c>
      <c r="I1157" s="37" t="s">
        <v>228</v>
      </c>
      <c r="J1157" s="38" t="s">
        <v>4251</v>
      </c>
      <c r="K1157" s="39">
        <v>0</v>
      </c>
      <c r="L1157" s="57"/>
      <c r="M1157" s="58"/>
      <c r="N1157" s="52">
        <f t="shared" si="68"/>
        <v>333295400</v>
      </c>
      <c r="O1157" s="41">
        <v>0.24</v>
      </c>
      <c r="P1157" s="42"/>
      <c r="Q1157" s="43"/>
      <c r="R1157" s="44"/>
      <c r="T1157" s="53">
        <v>45199</v>
      </c>
      <c r="U1157" s="54">
        <f t="shared" si="69"/>
        <v>0.24</v>
      </c>
      <c r="V1157" s="55">
        <f t="shared" si="72"/>
        <v>152</v>
      </c>
      <c r="W1157" s="55">
        <f t="shared" si="73"/>
        <v>36</v>
      </c>
    </row>
    <row r="1158" spans="1:23" ht="17.25" customHeight="1" x14ac:dyDescent="0.25">
      <c r="A1158" s="33" t="s">
        <v>3916</v>
      </c>
      <c r="B1158" s="34">
        <v>45140</v>
      </c>
      <c r="C1158" s="59">
        <v>45153</v>
      </c>
      <c r="D1158" s="56" t="s">
        <v>720</v>
      </c>
      <c r="E1158" s="35" t="s">
        <v>3987</v>
      </c>
      <c r="F1158" s="35" t="s">
        <v>4014</v>
      </c>
      <c r="G1158" s="40">
        <v>8211000</v>
      </c>
      <c r="H1158" s="36">
        <v>45183</v>
      </c>
      <c r="I1158" s="37" t="s">
        <v>228</v>
      </c>
      <c r="J1158" s="38" t="s">
        <v>4252</v>
      </c>
      <c r="K1158" s="39">
        <v>0</v>
      </c>
      <c r="L1158" s="57"/>
      <c r="M1158" s="58"/>
      <c r="N1158" s="52">
        <f t="shared" si="68"/>
        <v>8211000</v>
      </c>
      <c r="O1158" s="41">
        <v>1</v>
      </c>
      <c r="P1158" s="42"/>
      <c r="Q1158" s="43"/>
      <c r="R1158" s="44"/>
      <c r="T1158" s="53">
        <v>45199</v>
      </c>
      <c r="U1158" s="54">
        <f t="shared" si="69"/>
        <v>1.53</v>
      </c>
      <c r="V1158" s="55">
        <f t="shared" si="72"/>
        <v>30</v>
      </c>
      <c r="W1158" s="55">
        <f t="shared" si="73"/>
        <v>46</v>
      </c>
    </row>
    <row r="1159" spans="1:23" ht="17.25" customHeight="1" x14ac:dyDescent="0.25">
      <c r="A1159" s="33" t="s">
        <v>3917</v>
      </c>
      <c r="B1159" s="34">
        <v>45140</v>
      </c>
      <c r="C1159" s="59">
        <v>45142</v>
      </c>
      <c r="D1159" s="56" t="s">
        <v>720</v>
      </c>
      <c r="E1159" s="35" t="s">
        <v>3988</v>
      </c>
      <c r="F1159" s="35" t="s">
        <v>4015</v>
      </c>
      <c r="G1159" s="40">
        <v>400000000</v>
      </c>
      <c r="H1159" s="36">
        <v>45385</v>
      </c>
      <c r="I1159" s="37" t="s">
        <v>228</v>
      </c>
      <c r="J1159" s="38" t="s">
        <v>4253</v>
      </c>
      <c r="K1159" s="39">
        <v>0</v>
      </c>
      <c r="L1159" s="57"/>
      <c r="M1159" s="58"/>
      <c r="N1159" s="52">
        <f t="shared" si="68"/>
        <v>400000000</v>
      </c>
      <c r="O1159" s="41">
        <v>0.23</v>
      </c>
      <c r="P1159" s="42"/>
      <c r="Q1159" s="43"/>
      <c r="R1159" s="44"/>
      <c r="T1159" s="53">
        <v>45199</v>
      </c>
      <c r="U1159" s="54">
        <f t="shared" si="69"/>
        <v>0.23</v>
      </c>
      <c r="V1159" s="55">
        <f t="shared" si="72"/>
        <v>243</v>
      </c>
      <c r="W1159" s="55">
        <f t="shared" si="73"/>
        <v>57</v>
      </c>
    </row>
    <row r="1160" spans="1:23" ht="17.25" customHeight="1" x14ac:dyDescent="0.25">
      <c r="A1160" s="33" t="s">
        <v>3918</v>
      </c>
      <c r="B1160" s="34">
        <v>45152</v>
      </c>
      <c r="C1160" s="59">
        <v>45161</v>
      </c>
      <c r="D1160" s="56" t="s">
        <v>3930</v>
      </c>
      <c r="E1160" s="35" t="s">
        <v>3989</v>
      </c>
      <c r="F1160" s="35" t="s">
        <v>4016</v>
      </c>
      <c r="G1160" s="40">
        <v>1097498340</v>
      </c>
      <c r="H1160" s="36">
        <v>45344</v>
      </c>
      <c r="I1160" s="37" t="s">
        <v>228</v>
      </c>
      <c r="J1160" s="38" t="s">
        <v>4254</v>
      </c>
      <c r="K1160" s="39">
        <v>0</v>
      </c>
      <c r="L1160" s="57"/>
      <c r="M1160" s="58"/>
      <c r="N1160" s="52">
        <f t="shared" si="68"/>
        <v>1097498340</v>
      </c>
      <c r="O1160" s="41">
        <v>0.21</v>
      </c>
      <c r="P1160" s="42"/>
      <c r="Q1160" s="43"/>
      <c r="R1160" s="44"/>
      <c r="T1160" s="53">
        <v>45199</v>
      </c>
      <c r="U1160" s="54">
        <f t="shared" si="69"/>
        <v>0.21</v>
      </c>
      <c r="V1160" s="55">
        <f t="shared" si="72"/>
        <v>183</v>
      </c>
      <c r="W1160" s="55">
        <f t="shared" si="73"/>
        <v>38</v>
      </c>
    </row>
    <row r="1161" spans="1:23" ht="17.25" customHeight="1" x14ac:dyDescent="0.25">
      <c r="A1161" s="33" t="s">
        <v>3919</v>
      </c>
      <c r="B1161" s="34">
        <v>45148</v>
      </c>
      <c r="C1161" s="59">
        <v>45163</v>
      </c>
      <c r="D1161" s="56" t="s">
        <v>3930</v>
      </c>
      <c r="E1161" s="35" t="s">
        <v>3990</v>
      </c>
      <c r="F1161" s="35" t="s">
        <v>4017</v>
      </c>
      <c r="G1161" s="40">
        <v>1862960000</v>
      </c>
      <c r="H1161" s="36">
        <v>45284</v>
      </c>
      <c r="I1161" s="37" t="s">
        <v>228</v>
      </c>
      <c r="J1161" s="38" t="s">
        <v>4255</v>
      </c>
      <c r="K1161" s="39">
        <v>0</v>
      </c>
      <c r="L1161" s="57"/>
      <c r="M1161" s="58"/>
      <c r="N1161" s="52">
        <f t="shared" si="68"/>
        <v>1862960000</v>
      </c>
      <c r="O1161" s="41">
        <v>0.3</v>
      </c>
      <c r="P1161" s="42"/>
      <c r="Q1161" s="43"/>
      <c r="R1161" s="44"/>
      <c r="T1161" s="53">
        <v>45199</v>
      </c>
      <c r="U1161" s="54">
        <f t="shared" si="69"/>
        <v>0.3</v>
      </c>
      <c r="V1161" s="55">
        <f t="shared" si="72"/>
        <v>121</v>
      </c>
      <c r="W1161" s="55">
        <f t="shared" si="73"/>
        <v>36</v>
      </c>
    </row>
    <row r="1162" spans="1:23" ht="17.25" customHeight="1" x14ac:dyDescent="0.25">
      <c r="A1162" s="33" t="s">
        <v>3920</v>
      </c>
      <c r="B1162" s="34">
        <v>45148</v>
      </c>
      <c r="C1162" s="59">
        <v>45149</v>
      </c>
      <c r="D1162" s="56" t="s">
        <v>718</v>
      </c>
      <c r="E1162" s="35" t="s">
        <v>3991</v>
      </c>
      <c r="F1162" s="35" t="s">
        <v>4018</v>
      </c>
      <c r="G1162" s="40">
        <v>10246667</v>
      </c>
      <c r="H1162" s="36">
        <v>45207</v>
      </c>
      <c r="I1162" s="37" t="s">
        <v>228</v>
      </c>
      <c r="J1162" s="38" t="s">
        <v>4256</v>
      </c>
      <c r="K1162" s="39">
        <v>0</v>
      </c>
      <c r="L1162" s="57"/>
      <c r="M1162" s="58"/>
      <c r="N1162" s="52">
        <f t="shared" si="68"/>
        <v>10246667</v>
      </c>
      <c r="O1162" s="41">
        <v>0.86</v>
      </c>
      <c r="P1162" s="42"/>
      <c r="Q1162" s="43"/>
      <c r="R1162" s="44"/>
      <c r="T1162" s="53">
        <v>45199</v>
      </c>
      <c r="U1162" s="54">
        <f t="shared" si="69"/>
        <v>0.86</v>
      </c>
      <c r="V1162" s="55">
        <f t="shared" si="72"/>
        <v>58</v>
      </c>
      <c r="W1162" s="55">
        <f t="shared" si="73"/>
        <v>50</v>
      </c>
    </row>
    <row r="1163" spans="1:23" ht="17.25" customHeight="1" x14ac:dyDescent="0.25">
      <c r="A1163" s="33" t="s">
        <v>3921</v>
      </c>
      <c r="B1163" s="34">
        <v>45160</v>
      </c>
      <c r="C1163" s="59">
        <v>45167</v>
      </c>
      <c r="D1163" s="56" t="s">
        <v>3931</v>
      </c>
      <c r="E1163" s="35" t="s">
        <v>3992</v>
      </c>
      <c r="F1163" s="35" t="s">
        <v>4019</v>
      </c>
      <c r="G1163" s="40">
        <v>369228752</v>
      </c>
      <c r="H1163" s="36">
        <v>45378</v>
      </c>
      <c r="I1163" s="37" t="s">
        <v>228</v>
      </c>
      <c r="J1163" s="38" t="s">
        <v>4257</v>
      </c>
      <c r="K1163" s="39">
        <v>0</v>
      </c>
      <c r="L1163" s="57"/>
      <c r="M1163" s="58"/>
      <c r="N1163" s="52">
        <f t="shared" si="68"/>
        <v>369228752</v>
      </c>
      <c r="O1163" s="41">
        <v>0.15</v>
      </c>
      <c r="P1163" s="42"/>
      <c r="Q1163" s="43"/>
      <c r="R1163" s="44"/>
      <c r="T1163" s="53">
        <v>45199</v>
      </c>
      <c r="U1163" s="54">
        <f t="shared" si="69"/>
        <v>0.15</v>
      </c>
      <c r="V1163" s="55">
        <f t="shared" si="72"/>
        <v>211</v>
      </c>
      <c r="W1163" s="55">
        <f t="shared" si="73"/>
        <v>32</v>
      </c>
    </row>
    <row r="1164" spans="1:23" ht="17.25" customHeight="1" x14ac:dyDescent="0.25">
      <c r="A1164" s="33" t="s">
        <v>3922</v>
      </c>
      <c r="B1164" s="34">
        <v>45166</v>
      </c>
      <c r="C1164" s="59">
        <v>45168</v>
      </c>
      <c r="D1164" s="56" t="s">
        <v>720</v>
      </c>
      <c r="E1164" s="35" t="s">
        <v>3993</v>
      </c>
      <c r="F1164" s="35" t="s">
        <v>4020</v>
      </c>
      <c r="G1164" s="40">
        <v>5172416</v>
      </c>
      <c r="H1164" s="36">
        <v>45199</v>
      </c>
      <c r="I1164" s="37" t="s">
        <v>228</v>
      </c>
      <c r="J1164" s="38" t="s">
        <v>4258</v>
      </c>
      <c r="K1164" s="39">
        <v>0</v>
      </c>
      <c r="L1164" s="57"/>
      <c r="M1164" s="58"/>
      <c r="N1164" s="52">
        <f t="shared" ref="N1164:N1170" si="74">+G1164+L1164-M1164</f>
        <v>5172416</v>
      </c>
      <c r="O1164" s="41">
        <v>1</v>
      </c>
      <c r="P1164" s="42"/>
      <c r="Q1164" s="43"/>
      <c r="R1164" s="44"/>
      <c r="T1164" s="53">
        <v>45199</v>
      </c>
      <c r="U1164" s="54">
        <f t="shared" si="69"/>
        <v>1</v>
      </c>
      <c r="V1164" s="55">
        <f t="shared" si="72"/>
        <v>31</v>
      </c>
      <c r="W1164" s="55">
        <f t="shared" si="73"/>
        <v>31</v>
      </c>
    </row>
    <row r="1165" spans="1:23" ht="17.25" customHeight="1" x14ac:dyDescent="0.25">
      <c r="A1165" s="33" t="s">
        <v>3923</v>
      </c>
      <c r="B1165" s="34">
        <v>45175</v>
      </c>
      <c r="C1165" s="59">
        <v>45183</v>
      </c>
      <c r="D1165" s="56" t="s">
        <v>721</v>
      </c>
      <c r="E1165" s="35" t="s">
        <v>3994</v>
      </c>
      <c r="F1165" s="35" t="s">
        <v>4021</v>
      </c>
      <c r="G1165" s="40">
        <v>50000000</v>
      </c>
      <c r="H1165" s="36">
        <v>45243</v>
      </c>
      <c r="I1165" s="37" t="s">
        <v>228</v>
      </c>
      <c r="J1165" s="38" t="s">
        <v>4259</v>
      </c>
      <c r="K1165" s="39">
        <v>0</v>
      </c>
      <c r="L1165" s="57"/>
      <c r="M1165" s="58"/>
      <c r="N1165" s="52">
        <f t="shared" si="74"/>
        <v>50000000</v>
      </c>
      <c r="O1165" s="41">
        <v>0.27</v>
      </c>
      <c r="P1165" s="42"/>
      <c r="Q1165" s="43"/>
      <c r="R1165" s="44"/>
      <c r="T1165" s="53">
        <v>45199</v>
      </c>
      <c r="U1165" s="54">
        <f t="shared" ref="U1165:U1170" si="75">ROUND(W1165/V1165,2)</f>
        <v>0.27</v>
      </c>
      <c r="V1165" s="55">
        <f t="shared" si="72"/>
        <v>60</v>
      </c>
      <c r="W1165" s="55">
        <f t="shared" si="73"/>
        <v>16</v>
      </c>
    </row>
    <row r="1166" spans="1:23" ht="17.25" customHeight="1" x14ac:dyDescent="0.25">
      <c r="A1166" s="33" t="s">
        <v>3924</v>
      </c>
      <c r="B1166" s="34">
        <v>45177</v>
      </c>
      <c r="C1166" s="59">
        <v>45180</v>
      </c>
      <c r="D1166" s="56" t="s">
        <v>718</v>
      </c>
      <c r="E1166" s="35" t="s">
        <v>2056</v>
      </c>
      <c r="F1166" s="35" t="s">
        <v>4022</v>
      </c>
      <c r="G1166" s="40">
        <v>20316667</v>
      </c>
      <c r="H1166" s="36">
        <v>45296</v>
      </c>
      <c r="I1166" s="37" t="s">
        <v>228</v>
      </c>
      <c r="J1166" s="38" t="s">
        <v>4260</v>
      </c>
      <c r="K1166" s="39">
        <v>0</v>
      </c>
      <c r="L1166" s="57"/>
      <c r="M1166" s="58"/>
      <c r="N1166" s="52">
        <f t="shared" si="74"/>
        <v>20316667</v>
      </c>
      <c r="O1166" s="41">
        <v>0.16</v>
      </c>
      <c r="P1166" s="42"/>
      <c r="Q1166" s="43"/>
      <c r="R1166" s="44"/>
      <c r="T1166" s="53">
        <v>45199</v>
      </c>
      <c r="U1166" s="54">
        <f t="shared" si="75"/>
        <v>0.16</v>
      </c>
      <c r="V1166" s="55">
        <f t="shared" si="72"/>
        <v>116</v>
      </c>
      <c r="W1166" s="55">
        <f t="shared" si="73"/>
        <v>19</v>
      </c>
    </row>
    <row r="1167" spans="1:23" ht="17.25" customHeight="1" x14ac:dyDescent="0.25">
      <c r="A1167" s="33" t="s">
        <v>3925</v>
      </c>
      <c r="B1167" s="34">
        <v>45183</v>
      </c>
      <c r="C1167" s="59">
        <v>45194</v>
      </c>
      <c r="D1167" s="56" t="s">
        <v>3931</v>
      </c>
      <c r="E1167" s="35" t="s">
        <v>3995</v>
      </c>
      <c r="F1167" s="35" t="s">
        <v>4023</v>
      </c>
      <c r="G1167" s="40">
        <v>40497188</v>
      </c>
      <c r="H1167" s="36">
        <v>45254</v>
      </c>
      <c r="I1167" s="37" t="s">
        <v>228</v>
      </c>
      <c r="J1167" s="38" t="s">
        <v>4261</v>
      </c>
      <c r="K1167" s="39">
        <v>0</v>
      </c>
      <c r="L1167" s="57"/>
      <c r="M1167" s="58"/>
      <c r="N1167" s="52">
        <f t="shared" si="74"/>
        <v>40497188</v>
      </c>
      <c r="O1167" s="41">
        <v>0.08</v>
      </c>
      <c r="P1167" s="42"/>
      <c r="Q1167" s="43"/>
      <c r="R1167" s="44"/>
      <c r="T1167" s="53">
        <v>45199</v>
      </c>
      <c r="U1167" s="54">
        <f t="shared" si="75"/>
        <v>0.08</v>
      </c>
      <c r="V1167" s="55">
        <f t="shared" si="72"/>
        <v>60</v>
      </c>
      <c r="W1167" s="55">
        <f t="shared" si="73"/>
        <v>5</v>
      </c>
    </row>
    <row r="1168" spans="1:23" ht="17.25" customHeight="1" x14ac:dyDescent="0.25">
      <c r="A1168" s="33" t="s">
        <v>3926</v>
      </c>
      <c r="B1168" s="34">
        <v>45187</v>
      </c>
      <c r="C1168" s="59">
        <v>45189</v>
      </c>
      <c r="D1168" s="56" t="s">
        <v>718</v>
      </c>
      <c r="E1168" s="35" t="s">
        <v>3671</v>
      </c>
      <c r="F1168" s="35" t="s">
        <v>4024</v>
      </c>
      <c r="G1168" s="40">
        <v>48100000</v>
      </c>
      <c r="H1168" s="36">
        <v>45301</v>
      </c>
      <c r="I1168" s="37" t="s">
        <v>228</v>
      </c>
      <c r="J1168" s="38" t="s">
        <v>4262</v>
      </c>
      <c r="K1168" s="39">
        <v>0</v>
      </c>
      <c r="L1168" s="57"/>
      <c r="M1168" s="58"/>
      <c r="N1168" s="52">
        <f t="shared" si="74"/>
        <v>48100000</v>
      </c>
      <c r="O1168" s="41">
        <v>0.09</v>
      </c>
      <c r="P1168" s="42"/>
      <c r="Q1168" s="43"/>
      <c r="R1168" s="44"/>
      <c r="T1168" s="53">
        <v>45199</v>
      </c>
      <c r="U1168" s="54">
        <f t="shared" si="75"/>
        <v>0.09</v>
      </c>
      <c r="V1168" s="55">
        <f t="shared" si="72"/>
        <v>112</v>
      </c>
      <c r="W1168" s="55">
        <f t="shared" si="73"/>
        <v>10</v>
      </c>
    </row>
    <row r="1169" spans="1:23" ht="17.25" customHeight="1" x14ac:dyDescent="0.25">
      <c r="A1169" s="33" t="s">
        <v>3927</v>
      </c>
      <c r="B1169" s="34">
        <v>45197</v>
      </c>
      <c r="C1169" s="59" t="s">
        <v>724</v>
      </c>
      <c r="D1169" s="56" t="s">
        <v>722</v>
      </c>
      <c r="E1169" s="35" t="s">
        <v>3996</v>
      </c>
      <c r="F1169" s="35" t="s">
        <v>4025</v>
      </c>
      <c r="G1169" s="40">
        <v>197500000</v>
      </c>
      <c r="H1169" s="36">
        <v>45233</v>
      </c>
      <c r="I1169" s="37" t="s">
        <v>228</v>
      </c>
      <c r="J1169" s="38" t="s">
        <v>4263</v>
      </c>
      <c r="K1169" s="39">
        <v>0</v>
      </c>
      <c r="L1169" s="57"/>
      <c r="M1169" s="58"/>
      <c r="N1169" s="52">
        <f t="shared" si="74"/>
        <v>197500000</v>
      </c>
      <c r="O1169" s="41">
        <v>0</v>
      </c>
      <c r="P1169" s="42"/>
      <c r="Q1169" s="43"/>
      <c r="R1169" s="44"/>
      <c r="T1169" s="53">
        <v>45199</v>
      </c>
      <c r="U1169" s="54" t="e">
        <f t="shared" si="75"/>
        <v>#VALUE!</v>
      </c>
      <c r="V1169" s="55" t="e">
        <f t="shared" si="72"/>
        <v>#VALUE!</v>
      </c>
      <c r="W1169" s="55" t="e">
        <f t="shared" si="73"/>
        <v>#VALUE!</v>
      </c>
    </row>
    <row r="1170" spans="1:23" ht="17.25" customHeight="1" x14ac:dyDescent="0.25">
      <c r="A1170" s="33" t="s">
        <v>3928</v>
      </c>
      <c r="B1170" s="34">
        <v>45198</v>
      </c>
      <c r="C1170" s="59" t="s">
        <v>724</v>
      </c>
      <c r="D1170" s="56" t="s">
        <v>722</v>
      </c>
      <c r="E1170" s="35" t="s">
        <v>3997</v>
      </c>
      <c r="F1170" s="35" t="s">
        <v>4026</v>
      </c>
      <c r="G1170" s="40">
        <v>221903107</v>
      </c>
      <c r="H1170" s="36">
        <v>45354</v>
      </c>
      <c r="I1170" s="37" t="s">
        <v>228</v>
      </c>
      <c r="J1170" s="38" t="s">
        <v>4264</v>
      </c>
      <c r="K1170" s="39">
        <v>0</v>
      </c>
      <c r="L1170" s="57"/>
      <c r="M1170" s="58"/>
      <c r="N1170" s="52">
        <f t="shared" si="74"/>
        <v>221903107</v>
      </c>
      <c r="O1170" s="41">
        <v>0</v>
      </c>
      <c r="P1170" s="42"/>
      <c r="Q1170" s="43"/>
      <c r="R1170" s="44"/>
      <c r="T1170" s="53">
        <v>45199</v>
      </c>
      <c r="U1170" s="54" t="e">
        <f t="shared" si="75"/>
        <v>#VALUE!</v>
      </c>
      <c r="V1170" s="55" t="e">
        <f t="shared" si="72"/>
        <v>#VALUE!</v>
      </c>
      <c r="W1170" s="55" t="e">
        <f t="shared" si="73"/>
        <v>#VALUE!</v>
      </c>
    </row>
  </sheetData>
  <autoFilter ref="A11:S1170" xr:uid="{7343229E-C715-43E9-9F2B-86DEC18B946E}"/>
  <mergeCells count="1">
    <mergeCell ref="A10:R10"/>
  </mergeCells>
  <conditionalFormatting sqref="A9:A11">
    <cfRule type="duplicateValues" dxfId="2" priority="13"/>
  </conditionalFormatting>
  <conditionalFormatting sqref="A12:A1170">
    <cfRule type="duplicateValues" dxfId="1" priority="11"/>
  </conditionalFormatting>
  <conditionalFormatting sqref="E12:E1170">
    <cfRule type="duplicateValues" dxfId="0" priority="7"/>
  </conditionalFormatting>
  <pageMargins left="0.47244094488188981" right="0.4724409448818898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SEPTIEMBRE</vt:lpstr>
      <vt:lpstr>SEPTIEMBRE!Área_de_impresión</vt:lpstr>
      <vt:lpstr>SEPTIEMBRE!Títulos_a_imprimir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barbosa</dc:creator>
  <cp:lastModifiedBy>Edna Johana Martinez Muñoz</cp:lastModifiedBy>
  <dcterms:created xsi:type="dcterms:W3CDTF">2021-02-09T22:41:48Z</dcterms:created>
  <dcterms:modified xsi:type="dcterms:W3CDTF">2023-10-16T20:40:27Z</dcterms:modified>
</cp:coreProperties>
</file>