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F:\2023\Plan Anual de Auditoría 2023\4. Evaluación y Seguimiento\Plan de Mejoramiento Contraloria\Informe de Seguimiento 30 20 de agosto de 2023\"/>
    </mc:Choice>
  </mc:AlternateContent>
  <xr:revisionPtr revIDLastSave="0" documentId="13_ncr:1_{92978024-B17B-46E4-9DAB-687544D89C3F}" xr6:coauthVersionLast="47" xr6:coauthVersionMax="47" xr10:uidLastSave="{00000000-0000-0000-0000-000000000000}"/>
  <bookViews>
    <workbookView xWindow="-120" yWindow="-120" windowWidth="29040" windowHeight="15720" firstSheet="2" activeTab="4" xr2:uid="{90DD87C3-5E49-4E56-9847-DDE3A58B2351}"/>
  </bookViews>
  <sheets>
    <sheet name="OCULTO" sheetId="4" state="hidden" r:id="rId1"/>
    <sheet name="OCULTO2" sheetId="7" state="hidden" r:id="rId2"/>
    <sheet name="Histórico" sheetId="12" r:id="rId3"/>
    <sheet name="Cerrrados Vigencia 2021" sheetId="11" r:id="rId4"/>
    <sheet name="PM CB Vigente 20-08-23" sheetId="1" r:id="rId5"/>
  </sheets>
  <definedNames>
    <definedName name="__bookmark_1" localSheetId="2">Histórico!$A$5:$AF$409</definedName>
    <definedName name="__bookmark_1">#REF!</definedName>
    <definedName name="_xlnm._FilterDatabase" localSheetId="3" hidden="1">'Cerrrados Vigencia 2021'!$A$2:$AP$2</definedName>
    <definedName name="_xlnm._FilterDatabase" localSheetId="2" hidden="1">Histórico!$A$5:$AF$5</definedName>
    <definedName name="_xlnm._FilterDatabase" localSheetId="4" hidden="1">'PM CB Vigente 20-08-23'!$A$2:$AP$83</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6" i="11" l="1"/>
  <c r="AN56" i="11"/>
  <c r="AP56" i="11" s="1"/>
  <c r="AM56" i="11"/>
  <c r="AL56" i="11"/>
  <c r="AK56" i="11"/>
  <c r="AO55" i="11"/>
  <c r="AN55" i="11"/>
  <c r="AM55" i="11"/>
  <c r="AL55" i="11"/>
  <c r="AK55" i="11"/>
  <c r="AO54" i="11"/>
  <c r="AN54" i="11"/>
  <c r="AM54" i="11"/>
  <c r="AL54" i="11"/>
  <c r="AK54" i="11"/>
  <c r="AO53" i="11"/>
  <c r="AN53" i="11"/>
  <c r="AM53" i="11"/>
  <c r="AL53" i="11"/>
  <c r="AK53" i="11"/>
  <c r="AO52" i="11"/>
  <c r="AN52" i="11"/>
  <c r="AM52" i="11"/>
  <c r="AL52" i="11"/>
  <c r="AK52" i="11"/>
  <c r="AO51" i="11"/>
  <c r="AN51" i="11"/>
  <c r="AM51" i="11"/>
  <c r="AL51" i="11"/>
  <c r="AK51" i="11"/>
  <c r="AO50" i="11"/>
  <c r="AN50" i="11"/>
  <c r="AM50" i="11"/>
  <c r="AL50" i="11"/>
  <c r="AK50" i="11"/>
  <c r="AO49" i="11"/>
  <c r="AN49" i="11"/>
  <c r="AM49" i="11"/>
  <c r="AL49" i="11"/>
  <c r="AK49" i="11"/>
  <c r="AO48" i="11"/>
  <c r="AN48" i="11"/>
  <c r="AM48" i="11"/>
  <c r="AL48" i="11"/>
  <c r="AK48" i="11"/>
  <c r="AO47" i="11"/>
  <c r="AN47" i="11"/>
  <c r="AM47" i="11"/>
  <c r="AL47" i="11"/>
  <c r="AK47" i="11"/>
  <c r="AO46" i="11"/>
  <c r="AN46" i="11"/>
  <c r="AM46" i="11"/>
  <c r="AL46" i="11"/>
  <c r="AK46" i="11"/>
  <c r="AO45" i="11"/>
  <c r="AN45" i="11"/>
  <c r="AM45" i="11"/>
  <c r="AL45" i="11"/>
  <c r="AK45" i="11"/>
  <c r="AO44" i="11"/>
  <c r="AN44" i="11"/>
  <c r="AM44" i="11"/>
  <c r="AL44" i="11"/>
  <c r="AK44" i="11"/>
  <c r="AO43" i="11"/>
  <c r="AN43" i="11"/>
  <c r="AM43" i="11"/>
  <c r="AL43" i="11"/>
  <c r="AK43" i="11"/>
  <c r="AO42" i="11"/>
  <c r="AN42" i="11"/>
  <c r="AM42" i="11"/>
  <c r="AL42" i="11"/>
  <c r="AK42" i="11"/>
  <c r="AO41" i="11"/>
  <c r="AN41" i="11"/>
  <c r="AM41" i="11"/>
  <c r="AL41" i="11"/>
  <c r="AK41" i="11"/>
  <c r="AO40" i="11"/>
  <c r="AN40" i="11"/>
  <c r="AM40" i="11"/>
  <c r="AL40" i="11"/>
  <c r="AK40" i="11"/>
  <c r="AO39" i="11"/>
  <c r="AN39" i="11"/>
  <c r="AM39" i="11"/>
  <c r="AL39" i="11"/>
  <c r="AK39" i="11"/>
  <c r="AO38" i="11"/>
  <c r="AN38" i="11"/>
  <c r="AM38" i="11"/>
  <c r="AL38" i="11"/>
  <c r="AK38" i="11"/>
  <c r="AO37" i="11"/>
  <c r="AN37" i="11"/>
  <c r="AM37" i="11"/>
  <c r="AL37" i="11"/>
  <c r="AK37" i="11"/>
  <c r="AO36" i="11"/>
  <c r="AN36" i="11"/>
  <c r="AM36" i="11"/>
  <c r="AL36" i="11"/>
  <c r="AK36" i="11"/>
  <c r="AO35" i="11"/>
  <c r="AN35" i="11"/>
  <c r="AM35" i="11"/>
  <c r="AL35" i="11"/>
  <c r="AK35" i="11"/>
  <c r="AO34" i="11"/>
  <c r="AN34" i="11"/>
  <c r="AM34" i="11"/>
  <c r="AL34" i="11"/>
  <c r="AK34" i="11"/>
  <c r="AO33" i="11"/>
  <c r="AN33" i="11"/>
  <c r="AM33" i="11"/>
  <c r="AL33" i="11"/>
  <c r="AK33" i="11"/>
  <c r="AO32" i="11"/>
  <c r="AN32" i="11"/>
  <c r="AM32" i="11"/>
  <c r="AL32" i="11"/>
  <c r="AK32" i="11"/>
  <c r="AO31" i="11"/>
  <c r="AN31" i="11"/>
  <c r="AM31" i="11"/>
  <c r="AL31" i="11"/>
  <c r="AK31" i="11"/>
  <c r="AO30" i="11"/>
  <c r="AN30" i="11"/>
  <c r="AM30" i="11"/>
  <c r="AL30" i="11"/>
  <c r="AK30" i="11"/>
  <c r="AO29" i="11"/>
  <c r="AN29" i="11"/>
  <c r="AM29" i="11"/>
  <c r="AL29" i="11"/>
  <c r="AK29" i="11"/>
  <c r="AO28" i="11"/>
  <c r="AN28" i="11"/>
  <c r="AM28" i="11"/>
  <c r="AL28" i="11"/>
  <c r="AK28" i="11"/>
  <c r="AO27" i="11"/>
  <c r="AN27" i="11"/>
  <c r="AM27" i="11"/>
  <c r="AL27" i="11"/>
  <c r="AK27" i="11"/>
  <c r="AO26" i="11"/>
  <c r="AN26" i="11"/>
  <c r="AM26" i="11"/>
  <c r="AL26" i="11"/>
  <c r="AK26" i="11"/>
  <c r="AO25" i="11"/>
  <c r="AN25" i="11"/>
  <c r="AM25" i="11"/>
  <c r="AL25" i="11"/>
  <c r="AK25" i="11"/>
  <c r="AO24" i="11"/>
  <c r="AN24" i="11"/>
  <c r="AM24" i="11"/>
  <c r="AL24" i="11"/>
  <c r="AK24" i="11"/>
  <c r="AO23" i="11"/>
  <c r="AN23" i="11"/>
  <c r="AM23" i="11"/>
  <c r="AL23" i="11"/>
  <c r="AK23" i="11"/>
  <c r="AO22" i="11"/>
  <c r="AN22" i="11"/>
  <c r="AM22" i="11"/>
  <c r="AO21" i="11"/>
  <c r="AN21" i="11"/>
  <c r="AM21" i="11"/>
  <c r="AL21" i="11"/>
  <c r="AK21" i="11"/>
  <c r="AO20" i="11"/>
  <c r="AN20" i="11"/>
  <c r="AM20" i="11"/>
  <c r="AL20" i="11"/>
  <c r="AK20" i="11"/>
  <c r="AO19" i="11"/>
  <c r="AN19" i="11"/>
  <c r="AM19" i="11"/>
  <c r="AL19" i="11"/>
  <c r="AK19" i="11"/>
  <c r="AO18" i="11"/>
  <c r="AN18" i="11"/>
  <c r="AM18" i="11"/>
  <c r="AL18" i="11"/>
  <c r="AK18" i="11"/>
  <c r="AO17" i="11"/>
  <c r="AN17" i="11"/>
  <c r="AM17" i="11"/>
  <c r="AL17" i="11"/>
  <c r="AK17" i="11"/>
  <c r="AO16" i="11"/>
  <c r="AN16" i="11"/>
  <c r="AM16" i="11"/>
  <c r="AL16" i="11"/>
  <c r="AK16" i="11"/>
  <c r="AO15" i="11"/>
  <c r="AN15" i="11"/>
  <c r="AM15" i="11"/>
  <c r="AL15" i="11"/>
  <c r="AK15" i="11"/>
  <c r="AO14" i="11"/>
  <c r="AN14" i="11"/>
  <c r="AM14" i="11"/>
  <c r="AL14" i="11"/>
  <c r="AK14" i="11"/>
  <c r="AO13" i="11"/>
  <c r="AN13" i="11"/>
  <c r="AM13" i="11"/>
  <c r="AL13" i="11"/>
  <c r="AK13" i="11"/>
  <c r="AO12" i="11"/>
  <c r="AN12" i="11"/>
  <c r="AM12" i="11"/>
  <c r="AL12" i="11"/>
  <c r="AK12" i="11"/>
  <c r="AO11" i="11"/>
  <c r="AN11" i="11"/>
  <c r="AM11" i="11"/>
  <c r="AL11" i="11"/>
  <c r="AK11" i="11"/>
  <c r="AO10" i="11"/>
  <c r="AN10" i="11"/>
  <c r="AM10" i="11"/>
  <c r="AL10" i="11"/>
  <c r="AK10" i="11"/>
  <c r="AO9" i="11"/>
  <c r="AN9" i="11"/>
  <c r="AM9" i="11"/>
  <c r="AL9" i="11"/>
  <c r="AK9" i="11"/>
  <c r="AO8" i="11"/>
  <c r="AN8" i="11"/>
  <c r="AM8" i="11"/>
  <c r="AL8" i="11"/>
  <c r="AK8" i="11"/>
  <c r="AO7" i="11"/>
  <c r="AN7" i="11"/>
  <c r="AM7" i="11"/>
  <c r="AL7" i="11"/>
  <c r="AK7" i="11"/>
  <c r="AO6" i="11"/>
  <c r="AN6" i="11"/>
  <c r="AM6" i="11"/>
  <c r="AL6" i="11"/>
  <c r="AK6" i="11"/>
  <c r="AO5" i="11"/>
  <c r="AN5" i="11"/>
  <c r="AM5" i="11"/>
  <c r="AL5" i="11"/>
  <c r="AK5" i="11"/>
  <c r="AO4" i="11"/>
  <c r="AN4" i="11"/>
  <c r="AM4" i="11"/>
  <c r="AL4" i="11"/>
  <c r="AK4" i="11"/>
  <c r="AO3" i="11"/>
  <c r="AN3" i="11"/>
  <c r="AM3" i="11"/>
  <c r="AL3" i="11"/>
  <c r="AK3" i="11"/>
  <c r="AJ1" i="11"/>
  <c r="AO83" i="1"/>
  <c r="AN83" i="1"/>
  <c r="AM83" i="1"/>
  <c r="AO82" i="1"/>
  <c r="AN82" i="1"/>
  <c r="AM82" i="1"/>
  <c r="AO81" i="1"/>
  <c r="AN81" i="1"/>
  <c r="AM81" i="1"/>
  <c r="AO80" i="1"/>
  <c r="AN80" i="1"/>
  <c r="AM80" i="1"/>
  <c r="AO79" i="1"/>
  <c r="AN79" i="1"/>
  <c r="AM79" i="1"/>
  <c r="AO78" i="1"/>
  <c r="AN78" i="1"/>
  <c r="AM78" i="1"/>
  <c r="AO77" i="1"/>
  <c r="AN77" i="1"/>
  <c r="AM77" i="1"/>
  <c r="AO76" i="1"/>
  <c r="AN76" i="1"/>
  <c r="AM76" i="1"/>
  <c r="AO75" i="1"/>
  <c r="AN75" i="1"/>
  <c r="AM75" i="1"/>
  <c r="AO74" i="1"/>
  <c r="AN74" i="1"/>
  <c r="AM74" i="1"/>
  <c r="AO73" i="1"/>
  <c r="AN73" i="1"/>
  <c r="AM73" i="1"/>
  <c r="AO72" i="1"/>
  <c r="AN72" i="1"/>
  <c r="AM72" i="1"/>
  <c r="AO71" i="1"/>
  <c r="AN71" i="1"/>
  <c r="AM71" i="1"/>
  <c r="AO70" i="1"/>
  <c r="AN70" i="1"/>
  <c r="AM70" i="1"/>
  <c r="AO69" i="1"/>
  <c r="AN69" i="1"/>
  <c r="AM69" i="1"/>
  <c r="AO68" i="1"/>
  <c r="AN68" i="1"/>
  <c r="AM68" i="1"/>
  <c r="AO67" i="1"/>
  <c r="AN67" i="1"/>
  <c r="AM67" i="1"/>
  <c r="AO66" i="1"/>
  <c r="AN66" i="1"/>
  <c r="AM66" i="1"/>
  <c r="AO65" i="1"/>
  <c r="AN65" i="1"/>
  <c r="AM65" i="1"/>
  <c r="AO64" i="1"/>
  <c r="AN64" i="1"/>
  <c r="AM64" i="1"/>
  <c r="AO63" i="1"/>
  <c r="AN63" i="1"/>
  <c r="AM63" i="1"/>
  <c r="AO61" i="1"/>
  <c r="AN61" i="1"/>
  <c r="AM61" i="1"/>
  <c r="AL61" i="1"/>
  <c r="AK61" i="1"/>
  <c r="AM3" i="1"/>
  <c r="AO62" i="1"/>
  <c r="AN62" i="1"/>
  <c r="AM62" i="1"/>
  <c r="AO60" i="1"/>
  <c r="AN60" i="1"/>
  <c r="AM60" i="1"/>
  <c r="AO59" i="1"/>
  <c r="AN59" i="1"/>
  <c r="AM59" i="1"/>
  <c r="AO58" i="1"/>
  <c r="AN58" i="1"/>
  <c r="AM58" i="1"/>
  <c r="AO57" i="1"/>
  <c r="AN57" i="1"/>
  <c r="AM57" i="1"/>
  <c r="AO56" i="1"/>
  <c r="AN56" i="1"/>
  <c r="AM56" i="1"/>
  <c r="AO55" i="1"/>
  <c r="AN55" i="1"/>
  <c r="AM55" i="1"/>
  <c r="AO54" i="1"/>
  <c r="AN54" i="1"/>
  <c r="AM54" i="1"/>
  <c r="AO7" i="1"/>
  <c r="AN7" i="1"/>
  <c r="AM7" i="1"/>
  <c r="AO6" i="1"/>
  <c r="AN6" i="1"/>
  <c r="AM6" i="1"/>
  <c r="AO53" i="1"/>
  <c r="AN53" i="1"/>
  <c r="AM53" i="1"/>
  <c r="AO52" i="1"/>
  <c r="AN52" i="1"/>
  <c r="AM52" i="1"/>
  <c r="AO51" i="1"/>
  <c r="AN51" i="1"/>
  <c r="AM51" i="1"/>
  <c r="AO50" i="1"/>
  <c r="AN50" i="1"/>
  <c r="AM50" i="1"/>
  <c r="AO49" i="1"/>
  <c r="AN49" i="1"/>
  <c r="AM49" i="1"/>
  <c r="AO48" i="1"/>
  <c r="AN48" i="1"/>
  <c r="AM48" i="1"/>
  <c r="AL48" i="1"/>
  <c r="AK48" i="1"/>
  <c r="AO47" i="1"/>
  <c r="AN47" i="1"/>
  <c r="AM47" i="1"/>
  <c r="AO46" i="1"/>
  <c r="AN46" i="1"/>
  <c r="AM46" i="1"/>
  <c r="AO45" i="1"/>
  <c r="AN45" i="1"/>
  <c r="AM45" i="1"/>
  <c r="AO44" i="1"/>
  <c r="AN44" i="1"/>
  <c r="AM44" i="1"/>
  <c r="AO43" i="1"/>
  <c r="AN43" i="1"/>
  <c r="AM43" i="1"/>
  <c r="AO42" i="1"/>
  <c r="AN42" i="1"/>
  <c r="AM42" i="1"/>
  <c r="AL42" i="1"/>
  <c r="AK42" i="1"/>
  <c r="AO5" i="1"/>
  <c r="AN5" i="1"/>
  <c r="AM5" i="1"/>
  <c r="AO4" i="1"/>
  <c r="AN4" i="1"/>
  <c r="AM4" i="1"/>
  <c r="AO3" i="1"/>
  <c r="AN3" i="1"/>
  <c r="AO41" i="1"/>
  <c r="AN41" i="1"/>
  <c r="AM41" i="1"/>
  <c r="AO40" i="1"/>
  <c r="AN40" i="1"/>
  <c r="AM40" i="1"/>
  <c r="AO39" i="1"/>
  <c r="AN39" i="1"/>
  <c r="AM39" i="1"/>
  <c r="AO38" i="1"/>
  <c r="AN38" i="1"/>
  <c r="AM38" i="1"/>
  <c r="AO37" i="1"/>
  <c r="AN37" i="1"/>
  <c r="AM37" i="1"/>
  <c r="AO36" i="1"/>
  <c r="AN36" i="1"/>
  <c r="AM36" i="1"/>
  <c r="AO35" i="1"/>
  <c r="AN35" i="1"/>
  <c r="AM35" i="1"/>
  <c r="AL35" i="1"/>
  <c r="AK35" i="1"/>
  <c r="AO34" i="1"/>
  <c r="AN34" i="1"/>
  <c r="AM34" i="1"/>
  <c r="AO33" i="1"/>
  <c r="AN33" i="1"/>
  <c r="AM33" i="1"/>
  <c r="AO32" i="1"/>
  <c r="AN32" i="1"/>
  <c r="AM32" i="1"/>
  <c r="AO31" i="1"/>
  <c r="AN31" i="1"/>
  <c r="AM31" i="1"/>
  <c r="AL31" i="1"/>
  <c r="AK31" i="1"/>
  <c r="AO30" i="1"/>
  <c r="AN30" i="1"/>
  <c r="AM30" i="1"/>
  <c r="AL30" i="1"/>
  <c r="AK30" i="1"/>
  <c r="AO29" i="1"/>
  <c r="AN29" i="1"/>
  <c r="AM29" i="1"/>
  <c r="AL29" i="1"/>
  <c r="AK29" i="1"/>
  <c r="AO28" i="1"/>
  <c r="AN28" i="1"/>
  <c r="AM28" i="1"/>
  <c r="AL28" i="1"/>
  <c r="AK28" i="1"/>
  <c r="AO27" i="1"/>
  <c r="AN27" i="1"/>
  <c r="AM27" i="1"/>
  <c r="AO26" i="1"/>
  <c r="AN26" i="1"/>
  <c r="AM26" i="1"/>
  <c r="AL26" i="1"/>
  <c r="AK26" i="1"/>
  <c r="AO25" i="1"/>
  <c r="AN25" i="1"/>
  <c r="AM25" i="1"/>
  <c r="AL25" i="1"/>
  <c r="AK25" i="1"/>
  <c r="AO24" i="1"/>
  <c r="AN24" i="1"/>
  <c r="AM24" i="1"/>
  <c r="AL24" i="1"/>
  <c r="AK24" i="1"/>
  <c r="AO23" i="1"/>
  <c r="AN23" i="1"/>
  <c r="AM23" i="1"/>
  <c r="AL23" i="1"/>
  <c r="AK23" i="1"/>
  <c r="AO22" i="1"/>
  <c r="AN22" i="1"/>
  <c r="AM22" i="1"/>
  <c r="AL22" i="1"/>
  <c r="AK22" i="1"/>
  <c r="AO21" i="1"/>
  <c r="AN21" i="1"/>
  <c r="AM21" i="1"/>
  <c r="AL21" i="1"/>
  <c r="AK21" i="1"/>
  <c r="AO20" i="1"/>
  <c r="AN20" i="1"/>
  <c r="AM20" i="1"/>
  <c r="AL20" i="1"/>
  <c r="AK20" i="1"/>
  <c r="AO19" i="1"/>
  <c r="AN19" i="1"/>
  <c r="AM19" i="1"/>
  <c r="AL19" i="1"/>
  <c r="AK19" i="1"/>
  <c r="AO18" i="1"/>
  <c r="AN18" i="1"/>
  <c r="AM18" i="1"/>
  <c r="AL18" i="1"/>
  <c r="AK18" i="1"/>
  <c r="AO17" i="1"/>
  <c r="AN17" i="1"/>
  <c r="AM17" i="1"/>
  <c r="AO16" i="1"/>
  <c r="AN16" i="1"/>
  <c r="AM16" i="1"/>
  <c r="AL16" i="1"/>
  <c r="AK16" i="1"/>
  <c r="AO15" i="1"/>
  <c r="AN15" i="1"/>
  <c r="AM15" i="1"/>
  <c r="AL15" i="1"/>
  <c r="AK15" i="1"/>
  <c r="AO14" i="1"/>
  <c r="AN14" i="1"/>
  <c r="AM14" i="1"/>
  <c r="AL14" i="1"/>
  <c r="AK14" i="1"/>
  <c r="AO13" i="1"/>
  <c r="AN13" i="1"/>
  <c r="AM13" i="1"/>
  <c r="AO12" i="1"/>
  <c r="AN12" i="1"/>
  <c r="AM12" i="1"/>
  <c r="AL12" i="1"/>
  <c r="AK12" i="1"/>
  <c r="AO11" i="1"/>
  <c r="AN11" i="1"/>
  <c r="AM11" i="1"/>
  <c r="AO10" i="1"/>
  <c r="AN10" i="1"/>
  <c r="AM10" i="1"/>
  <c r="AL10" i="1"/>
  <c r="AK10" i="1"/>
  <c r="AO9" i="1"/>
  <c r="AN9" i="1"/>
  <c r="AM9" i="1"/>
  <c r="AL9" i="1"/>
  <c r="AK9" i="1"/>
  <c r="AO8" i="1"/>
  <c r="AN8" i="1"/>
  <c r="AM8" i="1"/>
  <c r="AL8" i="1"/>
  <c r="AK8" i="1"/>
  <c r="AJ1" i="1"/>
  <c r="AJ7" i="1" s="1"/>
  <c r="F50" i="7"/>
  <c r="F49" i="7"/>
  <c r="F48" i="7"/>
  <c r="C81" i="4"/>
  <c r="C80" i="4"/>
  <c r="E59" i="4"/>
  <c r="E58" i="4"/>
  <c r="E57" i="4"/>
  <c r="E56" i="4"/>
  <c r="E55" i="4"/>
  <c r="E54" i="4"/>
  <c r="E53" i="4"/>
  <c r="E52" i="4"/>
  <c r="E51" i="4"/>
  <c r="E50" i="4"/>
  <c r="F50" i="4" s="1"/>
  <c r="F54" i="4"/>
  <c r="F57" i="4"/>
  <c r="AL60" i="1"/>
  <c r="AK60" i="1"/>
  <c r="AL17" i="1"/>
  <c r="AK17" i="1"/>
  <c r="AL34" i="1"/>
  <c r="AK34" i="1"/>
  <c r="AK45" i="1"/>
  <c r="AL45" i="1"/>
  <c r="AK43" i="1"/>
  <c r="AL43" i="1"/>
  <c r="AL41" i="1"/>
  <c r="AK41" i="1"/>
  <c r="AK36" i="1"/>
  <c r="AL36" i="1"/>
  <c r="AL3" i="1"/>
  <c r="AK3" i="1"/>
  <c r="AK11" i="1"/>
  <c r="AL11" i="1"/>
  <c r="AL40" i="1"/>
  <c r="AK40" i="1"/>
  <c r="AL37" i="1"/>
  <c r="AK37" i="1"/>
  <c r="AL38" i="1"/>
  <c r="AK38" i="1"/>
  <c r="AL57" i="1"/>
  <c r="AK57" i="1"/>
  <c r="AL32" i="1"/>
  <c r="AK32" i="1"/>
  <c r="AK4" i="1"/>
  <c r="AL4" i="1"/>
  <c r="AL6" i="1"/>
  <c r="AK6" i="1"/>
  <c r="AL56" i="1"/>
  <c r="AK56" i="1"/>
  <c r="AL58" i="1"/>
  <c r="AK58" i="1"/>
  <c r="AK27" i="1"/>
  <c r="AL27" i="1"/>
  <c r="AK13" i="1"/>
  <c r="AL13" i="1"/>
  <c r="AL5" i="1"/>
  <c r="AK5" i="1"/>
  <c r="AL52" i="1"/>
  <c r="AK52" i="1"/>
  <c r="AL33" i="1"/>
  <c r="AK33" i="1"/>
  <c r="AP52" i="11" l="1"/>
  <c r="AP7" i="11"/>
  <c r="AP19" i="11"/>
  <c r="AP29" i="11"/>
  <c r="AP41" i="11"/>
  <c r="AP53" i="11"/>
  <c r="AP67" i="1"/>
  <c r="AP71" i="1"/>
  <c r="AP75" i="1"/>
  <c r="AP79" i="1"/>
  <c r="AP83" i="1"/>
  <c r="AP68" i="1"/>
  <c r="AP72" i="1"/>
  <c r="AP76" i="1"/>
  <c r="AP64" i="1"/>
  <c r="AP62" i="1"/>
  <c r="AP43" i="1"/>
  <c r="AP65" i="1"/>
  <c r="AP69" i="1"/>
  <c r="AP73" i="1"/>
  <c r="AP77" i="1"/>
  <c r="AP81" i="1"/>
  <c r="AP5" i="1"/>
  <c r="AP28" i="11"/>
  <c r="AP51" i="11"/>
  <c r="AP40" i="11"/>
  <c r="AP37" i="11"/>
  <c r="AP5" i="11"/>
  <c r="AP49" i="11"/>
  <c r="AP13" i="11"/>
  <c r="AP42" i="11"/>
  <c r="AP54" i="11"/>
  <c r="AP31" i="11"/>
  <c r="AP24" i="11"/>
  <c r="AP43" i="11"/>
  <c r="AP35" i="11"/>
  <c r="AP44" i="11"/>
  <c r="AP4" i="11"/>
  <c r="AP21" i="11"/>
  <c r="AP45" i="11"/>
  <c r="AP25" i="11"/>
  <c r="AP8" i="11"/>
  <c r="AP20" i="11"/>
  <c r="AP11" i="11"/>
  <c r="AP23" i="11"/>
  <c r="AP32" i="11"/>
  <c r="AP9" i="11"/>
  <c r="AP16" i="11"/>
  <c r="AP47" i="11"/>
  <c r="AP10" i="11"/>
  <c r="AP30" i="11"/>
  <c r="AP39" i="11"/>
  <c r="AP48" i="11"/>
  <c r="AP50" i="11"/>
  <c r="AP3" i="11"/>
  <c r="AP12" i="11"/>
  <c r="AP14" i="11"/>
  <c r="AP46" i="11"/>
  <c r="AP26" i="11"/>
  <c r="AP17" i="11"/>
  <c r="AP33" i="11"/>
  <c r="AP6" i="11"/>
  <c r="AP15" i="11"/>
  <c r="AP22" i="11"/>
  <c r="AP27" i="11"/>
  <c r="AP36" i="11"/>
  <c r="AP38" i="11"/>
  <c r="AP55" i="11"/>
  <c r="AP18" i="11"/>
  <c r="AP34" i="11"/>
  <c r="AJ25" i="11"/>
  <c r="AJ49" i="11"/>
  <c r="AJ14" i="11"/>
  <c r="AJ34" i="11"/>
  <c r="AJ10" i="11"/>
  <c r="AJ37" i="11"/>
  <c r="AJ13" i="11"/>
  <c r="AJ46" i="11"/>
  <c r="AJ22" i="11"/>
  <c r="AJ8" i="11"/>
  <c r="AJ20" i="11"/>
  <c r="AJ32" i="11"/>
  <c r="AJ44" i="11"/>
  <c r="AJ3" i="11"/>
  <c r="AJ15" i="11"/>
  <c r="AJ27" i="11"/>
  <c r="AJ39" i="11"/>
  <c r="AJ51" i="11"/>
  <c r="AJ5" i="11"/>
  <c r="AJ17" i="11"/>
  <c r="AJ29" i="11"/>
  <c r="AJ41" i="11"/>
  <c r="AJ12" i="11"/>
  <c r="AJ24" i="11"/>
  <c r="AJ36" i="11"/>
  <c r="AJ48" i="11"/>
  <c r="AJ7" i="11"/>
  <c r="AJ19" i="11"/>
  <c r="AJ31" i="11"/>
  <c r="AJ43" i="11"/>
  <c r="AJ53" i="11"/>
  <c r="AJ26" i="11"/>
  <c r="AJ38" i="11"/>
  <c r="AJ50" i="11"/>
  <c r="AJ55" i="11"/>
  <c r="AJ9" i="11"/>
  <c r="AJ21" i="11"/>
  <c r="AJ33" i="11"/>
  <c r="AJ45" i="11"/>
  <c r="AJ4" i="11"/>
  <c r="AJ16" i="11"/>
  <c r="AJ28" i="11"/>
  <c r="AJ40" i="11"/>
  <c r="AJ52" i="11"/>
  <c r="AJ54" i="11"/>
  <c r="AJ56" i="11"/>
  <c r="AJ11" i="11"/>
  <c r="AJ23" i="11"/>
  <c r="AJ35" i="11"/>
  <c r="AJ47" i="11"/>
  <c r="AJ6" i="11"/>
  <c r="AJ18" i="11"/>
  <c r="AJ30" i="11"/>
  <c r="AJ42" i="11"/>
  <c r="AP58" i="1"/>
  <c r="AP32" i="1"/>
  <c r="AP44" i="1"/>
  <c r="AP29" i="1"/>
  <c r="AP54" i="1"/>
  <c r="AP36" i="1"/>
  <c r="AP26" i="1"/>
  <c r="AP11" i="1"/>
  <c r="AP18" i="1"/>
  <c r="AP27" i="1"/>
  <c r="AP38" i="1"/>
  <c r="AP50" i="1"/>
  <c r="AP6" i="1"/>
  <c r="AP56" i="1"/>
  <c r="AP80" i="1"/>
  <c r="AP12" i="1"/>
  <c r="AP19" i="1"/>
  <c r="AP61" i="1"/>
  <c r="AP66" i="1"/>
  <c r="AP70" i="1"/>
  <c r="AP74" i="1"/>
  <c r="AP78" i="1"/>
  <c r="AP82" i="1"/>
  <c r="AP63" i="1"/>
  <c r="AJ83" i="1"/>
  <c r="AJ82" i="1"/>
  <c r="AJ81" i="1"/>
  <c r="AJ80" i="1"/>
  <c r="AJ79" i="1"/>
  <c r="AJ78" i="1"/>
  <c r="AJ77" i="1"/>
  <c r="AJ76" i="1"/>
  <c r="AJ75" i="1"/>
  <c r="AJ74" i="1"/>
  <c r="AJ73" i="1"/>
  <c r="AJ72" i="1"/>
  <c r="AJ71" i="1"/>
  <c r="AJ70" i="1"/>
  <c r="AL70" i="1" s="1"/>
  <c r="AJ69" i="1"/>
  <c r="AJ68" i="1"/>
  <c r="AJ67" i="1"/>
  <c r="AJ66" i="1"/>
  <c r="AJ65" i="1"/>
  <c r="AJ64" i="1"/>
  <c r="AJ63" i="1"/>
  <c r="AP48" i="1"/>
  <c r="AP45" i="1"/>
  <c r="AJ61" i="1"/>
  <c r="AP8" i="1"/>
  <c r="AP15" i="1"/>
  <c r="AP24" i="1"/>
  <c r="AP52" i="1"/>
  <c r="AP14" i="1"/>
  <c r="AP17" i="1"/>
  <c r="AP60" i="1"/>
  <c r="AP41" i="1"/>
  <c r="AP53" i="1"/>
  <c r="AP55" i="1"/>
  <c r="AP23" i="1"/>
  <c r="AP47" i="1"/>
  <c r="AP31" i="1"/>
  <c r="AP40" i="1"/>
  <c r="AP20" i="1"/>
  <c r="AP16" i="1"/>
  <c r="AP25" i="1"/>
  <c r="AP3" i="1"/>
  <c r="AP33" i="1"/>
  <c r="AP28" i="1"/>
  <c r="AP34" i="1"/>
  <c r="AP10" i="1"/>
  <c r="AP13" i="1"/>
  <c r="AP22" i="1"/>
  <c r="AP30" i="1"/>
  <c r="AP46" i="1"/>
  <c r="AP59" i="1"/>
  <c r="AP4" i="1"/>
  <c r="AP21" i="1"/>
  <c r="AP35" i="1"/>
  <c r="AP39" i="1"/>
  <c r="AP51" i="1"/>
  <c r="AP7" i="1"/>
  <c r="AP57" i="1"/>
  <c r="AP37" i="1"/>
  <c r="AP42" i="1"/>
  <c r="AP49" i="1"/>
  <c r="AP9" i="1"/>
  <c r="AJ18" i="1"/>
  <c r="AJ10" i="1"/>
  <c r="AJ32" i="1"/>
  <c r="AJ5" i="1"/>
  <c r="AJ39" i="1"/>
  <c r="AL39" i="1" s="1"/>
  <c r="AJ37" i="1"/>
  <c r="AJ29" i="1"/>
  <c r="AJ31" i="1"/>
  <c r="AJ59" i="1"/>
  <c r="AJ25" i="1"/>
  <c r="AJ27" i="1"/>
  <c r="AJ19" i="1"/>
  <c r="AJ11" i="1"/>
  <c r="AJ49" i="1"/>
  <c r="AJ42" i="1"/>
  <c r="AJ44" i="1"/>
  <c r="AJ40" i="1"/>
  <c r="AJ9" i="1"/>
  <c r="AJ8" i="1"/>
  <c r="AJ28" i="1"/>
  <c r="AJ60" i="1"/>
  <c r="AJ54" i="1"/>
  <c r="AJ23" i="1"/>
  <c r="AJ15" i="1"/>
  <c r="AJ51" i="1"/>
  <c r="AK51" i="1" s="1"/>
  <c r="AJ57" i="1"/>
  <c r="AJ46" i="1"/>
  <c r="AJ62" i="1"/>
  <c r="AJ26" i="1"/>
  <c r="AJ36" i="1"/>
  <c r="AJ16" i="1"/>
  <c r="AJ4" i="1"/>
  <c r="AJ22" i="1"/>
  <c r="AJ14" i="1"/>
  <c r="AJ38" i="1"/>
  <c r="AJ33" i="1"/>
  <c r="AJ47" i="1"/>
  <c r="AL47" i="1" s="1"/>
  <c r="AJ35" i="1"/>
  <c r="AJ21" i="1"/>
  <c r="AJ13" i="1"/>
  <c r="AJ56" i="1"/>
  <c r="AJ58" i="1"/>
  <c r="AJ53" i="1"/>
  <c r="AJ34" i="1"/>
  <c r="AJ20" i="1"/>
  <c r="AJ12" i="1"/>
  <c r="AJ55" i="1"/>
  <c r="AJ50" i="1"/>
  <c r="AJ52" i="1"/>
  <c r="AJ45" i="1"/>
  <c r="AL7" i="1"/>
  <c r="AK7" i="1"/>
  <c r="AJ3" i="1"/>
  <c r="AJ48" i="1"/>
  <c r="AJ24" i="1"/>
  <c r="AJ17" i="1"/>
  <c r="AJ30" i="1"/>
  <c r="AJ43" i="1"/>
  <c r="AJ6" i="1"/>
  <c r="AJ41" i="1"/>
  <c r="AL22" i="11" l="1"/>
  <c r="AK22" i="11"/>
  <c r="AL83" i="1"/>
  <c r="AK83" i="1"/>
  <c r="AL82" i="1"/>
  <c r="AK82" i="1"/>
  <c r="AL81" i="1"/>
  <c r="AK81" i="1"/>
  <c r="AL80" i="1"/>
  <c r="AK80" i="1"/>
  <c r="AL79" i="1"/>
  <c r="AK79" i="1"/>
  <c r="AL78" i="1"/>
  <c r="AK78" i="1"/>
  <c r="AL77" i="1"/>
  <c r="AK77" i="1"/>
  <c r="AL76" i="1"/>
  <c r="AK76" i="1"/>
  <c r="AL75" i="1"/>
  <c r="AK75" i="1"/>
  <c r="AL74" i="1"/>
  <c r="AK74" i="1"/>
  <c r="AL73" i="1"/>
  <c r="AK73" i="1"/>
  <c r="AK70" i="1"/>
  <c r="AL72" i="1"/>
  <c r="AK72" i="1"/>
  <c r="AL71" i="1"/>
  <c r="AK71" i="1"/>
  <c r="AL69" i="1"/>
  <c r="AK69" i="1"/>
  <c r="AL68" i="1"/>
  <c r="AK68" i="1"/>
  <c r="AL67" i="1"/>
  <c r="AK67" i="1"/>
  <c r="AL66" i="1"/>
  <c r="AK66" i="1"/>
  <c r="AL65" i="1"/>
  <c r="AK65" i="1"/>
  <c r="AL64" i="1"/>
  <c r="AK64" i="1"/>
  <c r="AL63" i="1"/>
  <c r="AK63" i="1"/>
  <c r="AL62" i="1"/>
  <c r="AK62" i="1"/>
  <c r="AL51" i="1"/>
  <c r="AK39" i="1"/>
  <c r="AK47" i="1"/>
  <c r="AL49" i="1"/>
  <c r="AK49" i="1"/>
  <c r="AL46" i="1"/>
  <c r="AK46" i="1"/>
  <c r="AK54" i="1"/>
  <c r="AL54" i="1"/>
  <c r="AK55" i="1"/>
  <c r="AL55" i="1"/>
  <c r="AL59" i="1"/>
  <c r="AK59" i="1"/>
  <c r="AL53" i="1"/>
  <c r="AK53" i="1"/>
  <c r="AK50" i="1"/>
  <c r="AL50" i="1"/>
  <c r="AL44" i="1"/>
  <c r="AK44" i="1"/>
</calcChain>
</file>

<file path=xl/sharedStrings.xml><?xml version="1.0" encoding="utf-8"?>
<sst xmlns="http://schemas.openxmlformats.org/spreadsheetml/2006/main" count="9961" uniqueCount="2832">
  <si>
    <t>No. Trimestre</t>
  </si>
  <si>
    <t>Código Auditoria</t>
  </si>
  <si>
    <t>No. HALLAZGO</t>
  </si>
  <si>
    <t>AREA RESPONSABLE</t>
  </si>
  <si>
    <t>ALERTA DE VENCIMIENTO</t>
  </si>
  <si>
    <t>No.</t>
  </si>
  <si>
    <t>ESTADO HALLAZGO</t>
  </si>
  <si>
    <t>ABIERTO</t>
  </si>
  <si>
    <t>PROXIMO</t>
  </si>
  <si>
    <t>Cuenta de No.</t>
  </si>
  <si>
    <t>RESPONDIDO</t>
  </si>
  <si>
    <t>PLAZO CUMPLIDO</t>
  </si>
  <si>
    <t>Total general</t>
  </si>
  <si>
    <t>No. TRIMESTE</t>
  </si>
  <si>
    <t>AÑO</t>
  </si>
  <si>
    <t>VIGENCIA PAD</t>
  </si>
  <si>
    <t>CODIGO AUDITORIA</t>
  </si>
  <si>
    <t>2022 2022</t>
  </si>
  <si>
    <t>3.2.1.3</t>
  </si>
  <si>
    <t>Subsecretaría de Gestión Financiera</t>
  </si>
  <si>
    <t>CERRADO POR LA CONTRALORIA</t>
  </si>
  <si>
    <t>3.2.1.6</t>
  </si>
  <si>
    <t>Subdirección Administrativa</t>
  </si>
  <si>
    <t>2020 2020</t>
  </si>
  <si>
    <t>PARA CIERRE DE LA CONTRALORIA</t>
  </si>
  <si>
    <t>3.2.2.1</t>
  </si>
  <si>
    <t>3.3.1.3</t>
  </si>
  <si>
    <t>2021 2021</t>
  </si>
  <si>
    <t>3.3.1.1</t>
  </si>
  <si>
    <t>3.2.2.5</t>
  </si>
  <si>
    <t>Subdirección de Gestión del Suelo</t>
  </si>
  <si>
    <t>3.3.1.2</t>
  </si>
  <si>
    <t>Subdirección Financiera</t>
  </si>
  <si>
    <t>3.4.3.2.1</t>
  </si>
  <si>
    <t>3.2.2.2</t>
  </si>
  <si>
    <t>3.2.2.3</t>
  </si>
  <si>
    <t>3.3.1</t>
  </si>
  <si>
    <t>Etiquetas de columna</t>
  </si>
  <si>
    <t>3.3.10</t>
  </si>
  <si>
    <t>Etiquetas de fila</t>
  </si>
  <si>
    <t>3.3.2</t>
  </si>
  <si>
    <t>3.3.5</t>
  </si>
  <si>
    <t>3.3.6</t>
  </si>
  <si>
    <t>3.3.9</t>
  </si>
  <si>
    <t>3.2.1.1</t>
  </si>
  <si>
    <t>no. trim</t>
  </si>
  <si>
    <t>Cantidad Hallazgo</t>
  </si>
  <si>
    <t>Total hallazgos</t>
  </si>
  <si>
    <t>Primer Trim 2023</t>
  </si>
  <si>
    <t>Segundo Trim 2023</t>
  </si>
  <si>
    <t>Cuarto Trim 2022</t>
  </si>
  <si>
    <t>Plazo cumplido</t>
  </si>
  <si>
    <t>A tiempo</t>
  </si>
  <si>
    <t>no.2</t>
  </si>
  <si>
    <t>CODIGO ACCION</t>
  </si>
  <si>
    <t>FECHA DE TERMINACIÓN</t>
  </si>
  <si>
    <t>3.2.1.5</t>
  </si>
  <si>
    <t>3.3.1.4</t>
  </si>
  <si>
    <t>Subsecretaria de Gestión Corporativa y todas las demas Dependencias</t>
  </si>
  <si>
    <t>3.3.2.1.1</t>
  </si>
  <si>
    <t>3.3.1.1.1</t>
  </si>
  <si>
    <t xml:space="preserve">Subsecretaria de Gestión Financiera y Subdirección de Recursos Públicos </t>
  </si>
  <si>
    <t>3.3.1.2.1</t>
  </si>
  <si>
    <t>3.3.1.3.1</t>
  </si>
  <si>
    <t>3.1.1.1</t>
  </si>
  <si>
    <t>3.2.1.2</t>
  </si>
  <si>
    <t xml:space="preserve">Todas las areas responsables de la información y Despacho  </t>
  </si>
  <si>
    <t xml:space="preserve">3.2.1.4 </t>
  </si>
  <si>
    <t xml:space="preserve">3.3.1.4 </t>
  </si>
  <si>
    <t>4.2.1.1</t>
  </si>
  <si>
    <t>Subsecretaría de Gestión Corporativa</t>
  </si>
  <si>
    <t>3.3.3</t>
  </si>
  <si>
    <t>3.3.4</t>
  </si>
  <si>
    <t>3.3.7</t>
  </si>
  <si>
    <t>3.3.8</t>
  </si>
  <si>
    <t>Supervisores de contratos y/o convenios</t>
  </si>
  <si>
    <t>3.2.1.4</t>
  </si>
  <si>
    <t>3.2.5.2</t>
  </si>
  <si>
    <t>Comité Directivo</t>
  </si>
  <si>
    <t>Subsecretaría de Coordinación Operativa</t>
  </si>
  <si>
    <t>Subsecretaría de Inspección, Vigilancia y Control de Vivienda</t>
  </si>
  <si>
    <t>Subsecretaría de Planeación y Política</t>
  </si>
  <si>
    <t>Despacho y Subsecretarias y Subdirección Programas y Proyectos</t>
  </si>
  <si>
    <t>AUDITOR</t>
  </si>
  <si>
    <t>GUIA DE SDHT</t>
  </si>
  <si>
    <t>CÓDIGO DE LA ENTIDAD</t>
  </si>
  <si>
    <t>no.</t>
  </si>
  <si>
    <t>VIGENCIA AUDITADA</t>
  </si>
  <si>
    <t>SUBSECRETARIAS</t>
  </si>
  <si>
    <t>DESCRIPCIÓN DEL HALLAZGO</t>
  </si>
  <si>
    <t>DESCRIPCIÓN ACCION</t>
  </si>
  <si>
    <t>NOMBRE DEL INDICADOR</t>
  </si>
  <si>
    <t xml:space="preserve">VARIABLES DEL INDICADOR </t>
  </si>
  <si>
    <t>META</t>
  </si>
  <si>
    <t>FECHA DE INICIO</t>
  </si>
  <si>
    <t>RESULTADO INDICADOR</t>
  </si>
  <si>
    <t>FECHA SEGUIMIENTO</t>
  </si>
  <si>
    <t xml:space="preserve">No DIAS PRORROGADOS AUTORIZADOS </t>
  </si>
  <si>
    <t>CON MODIFICACIONES</t>
  </si>
  <si>
    <t>FECHA PRORROGA SEGUIMIENTO</t>
  </si>
  <si>
    <t>CONCEPTO ACCION</t>
  </si>
  <si>
    <t>ESTADO
HALLAZGO</t>
  </si>
  <si>
    <t>DIAS FALTANTES</t>
  </si>
  <si>
    <t>PROXIMO 1</t>
  </si>
  <si>
    <t>UNION TRIMESTE</t>
  </si>
  <si>
    <t>JULIANA</t>
  </si>
  <si>
    <t>FILA 247 ( Audit de Regularidad Vig 2019- PAD 2020)</t>
  </si>
  <si>
    <t>Auditoria de Regularidad Vig 2019 PAD 2020</t>
  </si>
  <si>
    <t>3.1.1.2</t>
  </si>
  <si>
    <t>3.1.1.2 Hallazgo Administrativo, por aplicación inadecuada del Manual de Contratación Versión 11 de 2018/12/13 Código Ps02-Mm01, 2.2. Etapa Contractual,</t>
  </si>
  <si>
    <t>Capacitaciones</t>
  </si>
  <si>
    <t>Número de capacitaciones realizadas</t>
  </si>
  <si>
    <t>SI</t>
  </si>
  <si>
    <t>CUMPLIDA</t>
  </si>
  <si>
    <t>FILA 249 ( Audit de Regularidad Vig 2019- PAD 2020)</t>
  </si>
  <si>
    <t>Matriz implementada</t>
  </si>
  <si>
    <t>Número de informes de actividades recibidos y verificados en la matriz/Número de informes de actividades programados y presentados en cada mes</t>
  </si>
  <si>
    <t>FILA 250 ( Audit de Regularidad Vig 2019- PAD 2020)</t>
  </si>
  <si>
    <t>3.1.3.1</t>
  </si>
  <si>
    <t>3.1.3.1 Hallazgo Administrativo con presunta incidencia disciplinaria por aplicación inadecuada de los principios planeación y responsabilidad, contenidos en la Ley 80 de 1993, al no asignar las obligaciones contractuales en forma adecuada, dentro de los contratos de prestación de servicios 294, 312 y 607 todos de 2019.</t>
  </si>
  <si>
    <t>FILA 253 ( Audit de Regularidad Vig 2019- PAD 2020)</t>
  </si>
  <si>
    <t>3.1.3.3</t>
  </si>
  <si>
    <t>3.1.3.3 Hallazgo Administrativo con presunta incidencia Disciplinaria, por omitir la publicación de las actuaciones administrativas (Informes de Actividades Mensuales, pólizas de garantías actualizadas a las modificaciones contractuales) en el sistema electrónico para la contratación pública- SECOP II, de los Contratos de Obra N° 469, 470 y 495 del año 2019.</t>
  </si>
  <si>
    <t>Realiza revisión en la plataforma SECOP II a la totalidad de los contratos de la vigencia 2020.</t>
  </si>
  <si>
    <t>Revisión de contratos</t>
  </si>
  <si>
    <t>No. de contratos revisados / No. total de contratos suscritos en el 2020</t>
  </si>
  <si>
    <t>FILA 256 ( Audit de Regularidad Vig 2019- PAD 2020)</t>
  </si>
  <si>
    <t>3.1.3.4</t>
  </si>
  <si>
    <t>3.1.3.4 Hallazgo Administrativo con presunta Incidencia Disciplinaria, por la inadecuada aplicación de los principios de planeación y economía teniendo en cuenta las debilidades en la coordinación entre el tiempo determinado vs la ejecución de más de 645 unidades de vivienda y su respectiva localización en Bogotá, D.C., en desarrollo del contrato de obra de mejoramiento de vivienda 469 de 2019.</t>
  </si>
  <si>
    <t>Realizar entre la Subsecretaría de Coordinación Operativa y la Subdirección de Barrios, reuniones mensuales para el seguimiento de las metas de los proyectos de inversión a cargo de la Subsecretaría.</t>
  </si>
  <si>
    <t>Actas de reuniones de seguimiento a las metas de los proyectos de inversión.</t>
  </si>
  <si>
    <t>Número de actas reuniones de seguimiento a las metas de los proyectos de inversión.</t>
  </si>
  <si>
    <t>FILA 265 ( Audit de Regularidad Vig 2019- PAD 2020)</t>
  </si>
  <si>
    <t>3.2.1.3 Hallazgo Administrativo con presunta incidencia disciplinaria, por la falta de planeación e ineficiente gestión de los recursos de la meta “Coordinar 100% de las intervenciones para el mejoramiento integral” del “Proyecto 1153: Intervenciones integrales de mejoramiento”</t>
  </si>
  <si>
    <t>FILA 266 ( Audit de Regularidad Vig 2019- PAD 2020)</t>
  </si>
  <si>
    <t>Realizar seguimiento mensual, a los pagos de acuerdo al cronograma de entrega de obra, a la ejecución de los contratos a cargo la Subdirección de Barrios.</t>
  </si>
  <si>
    <t>Actas de reuniones de seguimiento a la gestión contractual</t>
  </si>
  <si>
    <t>VIVIANA</t>
  </si>
  <si>
    <t>FILA 267( Audit de Regularidad Vig 2019- PAD 2020)</t>
  </si>
  <si>
    <t>3.2.1.5 Hallazgo Administrativo, por efectuar el desembolso parcial a 57 Subsidios para la adquisición de vivienda por $523.290.780 y estos no han sido ejecutados.</t>
  </si>
  <si>
    <t xml:space="preserve">Acciones ejecutadas / Acciones formuladas </t>
  </si>
  <si>
    <t>FILA 270 ( Audit de Regularidad Vig 2019- PAD 2020)</t>
  </si>
  <si>
    <t>3.2.4.1</t>
  </si>
  <si>
    <t>3.2.4.1 Hallazgo Administrativo, por no contar con una batería de indicadores de ciudad para el seguimiento de largo plazo a las metas de ODS en Bogotá D.C.</t>
  </si>
  <si>
    <t>Porcentaje de avance en la identificación, relacionamiento y seguimiento  de los  indicadores ODS</t>
  </si>
  <si>
    <t xml:space="preserve">Numero de actividades ejecutadas / Numero actividades programadas </t>
  </si>
  <si>
    <t>FILA 275( Audit de Regularidad Vig 2019- PAD 2020)</t>
  </si>
  <si>
    <t>3.3.1.4. Hallazgo administrativo, por falta de control y gestión por parte de la entidad en la legalización de los saldos de los Convenios No.152 de 2012 por valor de $5.209.498.632 y No. 219 de 2015 por $4.137.787.374.</t>
  </si>
  <si>
    <t>Realizar capacitaciones con el propósito de sensibilizar a las áreas respecto de los controles y documentos idóneos que se tendrán en cuenta para efectuar la legalización de los saldos de los Convenios vigentes o que se lleguen a celebrar.</t>
  </si>
  <si>
    <t>Capacitaciones efectuadas</t>
  </si>
  <si>
    <t>Número de capacitaciones en archivo y gestión documental desarrolladas.</t>
  </si>
  <si>
    <t>FILA 278 ( Audit de Regularidad Vig 2019- PAD 2020)</t>
  </si>
  <si>
    <t>3.3.3.5.1</t>
  </si>
  <si>
    <t>3.3.3.5.1 Hallazgo administrativo y presunta incidencia disciplinaria, por superar los límites del 20% del presupuesto de la vigencia anterior en la constitución de reservas presupuestales de gastos de inversión, originando una reducción presupuestal de $345.000.000 para la vigencia 2019.</t>
  </si>
  <si>
    <t>Realizar seguimiento mensual al avance en el cronograma de ejecución y los pagos realizados para los contratos a cargo de cada dependencia</t>
  </si>
  <si>
    <t>Reportes de seguimiento al cronograma de ejecución y pagos</t>
  </si>
  <si>
    <t>Actas  de reunión y reporte de seguimiento al cronograma de ejecución y pagos</t>
  </si>
  <si>
    <t>FILA 280 ( Audit de Regularidad Vig 2019- PAD 2020)</t>
  </si>
  <si>
    <t>4.2.2.1</t>
  </si>
  <si>
    <t>Subdirección de Investigaciones y Control de Vivienda</t>
  </si>
  <si>
    <t>4.2.2.1 Hallazgo Administrativo con presunta incidencia disciplinaria, por omisión del deber de denuncia y de inspección, vigilancia y control, por la no utilización de mecanismos preventivos y sancionatorios pecuniarios, para la efectividad de la misión, objetivos, finalidad, funciones y estructura de la SDHT, derivada de las presuntas acciones de captación sin la debida autorización al Representante Legal de la OPV 25 de Nov, Manzana 52.</t>
  </si>
  <si>
    <t xml:space="preserve">
Seguimiento de las  actuaciones que se deben  adelantar dentro del expediente 
</t>
  </si>
  <si>
    <t xml:space="preserve">
Dos seguimientos semestrales al expediente 3-2018-07314-1
</t>
  </si>
  <si>
    <t>FILA 281 ( Audit de Regularidad Vig 2019- PAD 2020)</t>
  </si>
  <si>
    <t>Subdirección de Prevención y Seguimiento</t>
  </si>
  <si>
    <t>Realizar seguimiento a  la denuncia interpuesta ante la Fiscalía  General de la Nación.</t>
  </si>
  <si>
    <t>FILA 282 ( Audit de Regularidad Vig 2019- PAD 2020)</t>
  </si>
  <si>
    <t>Requerir  bimestralmente a la OPV 25 de noviembre Manzana 52, las acciones en relación con la captación de recursos  que  este adelantando..</t>
  </si>
  <si>
    <t>Seguimiento a   requerimientos bimestral a la OPV 25 de noviembre</t>
  </si>
  <si>
    <t>Número de requerimientos realizados/ Número seis de requerimientos  programados</t>
  </si>
  <si>
    <t>3.1.1</t>
  </si>
  <si>
    <t>3.1.1 Hallazgo administrativo por inconsistencias en distintos ámbitos de información registrada y la suministrada por la SDHT.</t>
  </si>
  <si>
    <t xml:space="preserve">Circular </t>
  </si>
  <si>
    <t>Documento elaborado y divulgado</t>
  </si>
  <si>
    <t>Porcentaje de resoluciones expedidas por la SGF e informadas a la SGC y CID</t>
  </si>
  <si>
    <t>(No. de resoluciones informadas a la SGC y CID / No. de resoluciones expedidas por la SGF) * 100</t>
  </si>
  <si>
    <t>3.1.2</t>
  </si>
  <si>
    <t>3.1.2 Hallazgo administrativo, por aplicación inadecuada del Manual de Contratación relacionado con las funciones administrativas de los supervisores e interventores, informes de supervisión y del adecuado diligenciamiento del formato PSO7-FO524-V1 periodicidad, dentro del Convenio Interadministrativo 415 de 2017.</t>
  </si>
  <si>
    <t>Capacitación referente a los formatos de supervisión 2021.</t>
  </si>
  <si>
    <t>Capacitación</t>
  </si>
  <si>
    <t xml:space="preserve">Número de capacitaciones desarrolladas </t>
  </si>
  <si>
    <t>Subsecretaría de Planeación y Política y sus Subdirecciones</t>
  </si>
  <si>
    <t>3.3.1.1.1 Hallazgo administrativo con presunta incidencia disciplinaria, por la carencia de una política que regule la gestión del suelo urbano y rural y la gestión integral del hábitat del Distrito Capital, en atención a las funciones de la SDHT.</t>
  </si>
  <si>
    <t>Elaborar e implementar  cronograma de trabajo para la adopción de la PIGSH.</t>
  </si>
  <si>
    <t xml:space="preserve">Cronograma de trabajo </t>
  </si>
  <si>
    <t>Actualizar los documentos de la Política (DTS- Plan de Acción-Documento CONPES)</t>
  </si>
  <si>
    <t>No. de documentos actualizados para la adopción PIGSH/No. de documentos programados por actualizar para la adopción PIGSH*100</t>
  </si>
  <si>
    <t>Radicar DTS- Plan de Acción-Documento CONPES, ante SDP</t>
  </si>
  <si>
    <t>No. de documentos radicados ante la SDP para la adopción PIGSH/No. De documentos programados para radicar ante la SDP para la adopción*100</t>
  </si>
  <si>
    <t>3.3.1.2.1 Hallazgo Administrativo con presunta incidencia disciplinaria por la carencia de evidencias que soporten la ejecución global de la meta 5: “Apoyar la gestión de 80 hectáreas útiles para la construcción de Vivienda de Interés Social - VIS, mediante la aplicación de instrumentos de financiación” del proyecto 1075.</t>
  </si>
  <si>
    <t xml:space="preserve">Implementar una matriz de seguimiento a las metas establecidas en los proyectos de inversión en relación a subsidios donde se refleje los soportes que valida el estado de cada meta definida. </t>
  </si>
  <si>
    <t>Matriz de Seguimiento y control implementada</t>
  </si>
  <si>
    <t>Número de matriz de seguimiento implementada</t>
  </si>
  <si>
    <t>3.3.1.3.1 Hallazgo Administrativo por la no ejecución de 111 resoluciones para la adquisición de vivienda por $7.837.981.324 de las vigencias 2016 al 2018 las cuales fueron asignadas pero a la fecha no han sido legalizadas.</t>
  </si>
  <si>
    <t xml:space="preserve">Mesas de trabajo. </t>
  </si>
  <si>
    <t xml:space="preserve">(No. de mesas de trabajo realizadas / No. de mesas de trabajo programadas)  100. </t>
  </si>
  <si>
    <t>3.3.2.1.1 Hallazgo administrativo con presunta incidencia disciplinaria por debilidades e inexactitud en los informes de supervisión en el Convenio Interadministrativo 415 de 2017.</t>
  </si>
  <si>
    <t>Capacitación del manual de contratación referente  a la supervisión de contratos y correcto diligenciamiento de los formatos de supervisión.</t>
  </si>
  <si>
    <t>3.3.2.3.1</t>
  </si>
  <si>
    <t>3.3.2.3.1 Hallazgo administrativo con presunta incidencia disciplinaria, por el no cumplimiento del artículo 2.2.1.1.1.7.1., del Decreto 1082 de 2015, al omitir la publicación en el Sistema Electrónico para la Contratación Pública- SECOP II, documentos de los contratos de prestación de servicios profesionales Nos. 479 de 2020; 482 de 2020 y 491 de 2020.</t>
  </si>
  <si>
    <t>Capacitación al Grupo de Gestion Contractual por Colombia Compra Eficiente sobre la debida publicación de los documentos que hacen parte de los procesos contractuales en SECOP II.</t>
  </si>
  <si>
    <t>FILA 298 (Audit de Desempeño Proyectos Asociativos Código 75 PAD 2020)</t>
  </si>
  <si>
    <t>Audit de Desempeño Proyectos Asociativos
 PAD 2020</t>
  </si>
  <si>
    <t>3.1.1 Hallazgo administrativo por exclusión respecto a las obligaciones de debido cuidado, inspección, vigilancia y control sobre los aportes realizados, dentro del Convenio Interadministrativo 234 de 2014, celebrado entre la Secretaría Distrital del Hábitat y la Caja de la Vivienda Popular, dejando las decisiones del manejo de los recursos en cabeza de la Caja de la Vivienda Popular y el fideicomitente constructor</t>
  </si>
  <si>
    <t>Mesas de Trabajo</t>
  </si>
  <si>
    <t xml:space="preserve">Numero de mesas de trabajo </t>
  </si>
  <si>
    <t>3.1.2 Hallazgo Administrativo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</si>
  <si>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Realizar muestreos del 5% de los contratos suscritos y /o vigentes</t>
  </si>
  <si>
    <t>Muestreo</t>
  </si>
  <si>
    <t xml:space="preserve">muestreos realizados </t>
  </si>
  <si>
    <t>FILA 300 (Audit de Desempeño Proyectos Asociativos Código 75 PAD 2020)</t>
  </si>
  <si>
    <t>3.3.1.1.1 Hallazgo Administrativo con Presunta Incidencia Disciplinaria por Diferencias en las cifras del Valor de las Resoluciones Legalizadas en cumplimiento del Convenio 499 de 2018, reportadas a la Contraloría de Bogotá D.C.</t>
  </si>
  <si>
    <t>Elaborar un informe semestral que permita ejercer control de los subsidios desembolsados contra las resoluciones de asignación de subsidios en cumplimiento del Convenio 499 de 2018.</t>
  </si>
  <si>
    <t xml:space="preserve">Informes Semestrales </t>
  </si>
  <si>
    <t xml:space="preserve">Numero de Informes Semestral </t>
  </si>
  <si>
    <t>FRANCISCO</t>
  </si>
  <si>
    <t>3.3.1.2.1 Hallazgo Administrativo con presunta Incidencia Disciplinaria: Por falta de Control y seguimiento oportuno a los Rendimientos Financieros generados con los Recursos del Convenio 415 del 16 de mayo de 2017 con Fondo Nacional del Ahorro</t>
  </si>
  <si>
    <t>Realizar control de los recursos provenientes de los rendimientos financieros del convenio 415 de 2017 a partir de la realización de una conciliación mensual de las cuentas del convenio y requerir en el momento que se presenten inconsistencias.</t>
  </si>
  <si>
    <t>Conciliaciones</t>
  </si>
  <si>
    <t>Número de Conciliaciones Realizadas</t>
  </si>
  <si>
    <t>3.3.1.3.1 Hallazgo administrativo, por falta de control y actualización del “Formato de Seguimiento a los recursos del subsidio distrital de vivienda en fideicomiso” de la Subdirección de Recursos Públicos, sin incluir el valor de las indexaciones por $479.169.600 del proyecto “Conjunto Residencial XIE”.</t>
  </si>
  <si>
    <t>Realizar control de los recursos provenientes de indexaciones a partir de la realización de una conciliación mensual de las cuentas de los encargos fiduciarios y requerir a la fiducia en el momento que se presenten inconsistencias.</t>
  </si>
  <si>
    <t>3.3.2.1.1 Hallazgo administrativo con presunta incidencia disciplinaria por exclusión respecto a las obligaciones de debido cuidado, inspección, vigilancia y control sobre los aportes realizados, dentro del Convenio Interadministrativo 234 de 2014, celebrado entre la Secretaria Distrital del Hábitat y la Caja de la Vivienda Popular, dejando las decisiones del manejo de los recursos en cabeza de la Caja de la Vivienda Popular y el fideicomitente constructor.</t>
  </si>
  <si>
    <t>FILA 305(Audit de Desempeño Proyectos Asociativos Código 75 PAD 2020)</t>
  </si>
  <si>
    <t>4.1.2.1</t>
  </si>
  <si>
    <t>4.1.2.1 Hallazgo administrativo con incidencia disciplinaria por falta de vigilancia y control de las actuaciones de inspección, vigilancia y control por los presuntos manejos inadecuados, ejercidos desde la OPV 25 de Noviembre</t>
  </si>
  <si>
    <t>Seguimiento mensual  al proceso penal en SPOA</t>
  </si>
  <si>
    <t>Número de seguimientos realizados / Número seguimientos programados (12)</t>
  </si>
  <si>
    <t>FILA 306(Audit de Desempeño Proyectos Asociativos Código 75 PAD 2020)</t>
  </si>
  <si>
    <t>Requerir  bimestralmente a la OPV 25 de noviembre Manzana 52, las acciones en relación con la captación de recursos  que  este adelantando.</t>
  </si>
  <si>
    <t xml:space="preserve">
Seguimiento a   requerimientos bimestral a la OPV 25 de noviembre</t>
  </si>
  <si>
    <t>Número de requerimientos realizados/ Número de requerimientos  programados (6)</t>
  </si>
  <si>
    <t>FILA 308 ( Audit de Regularidad Vig 2020- PAD 2021)</t>
  </si>
  <si>
    <t>Auditoria de Regularidad Vig 2020 PAD 2021</t>
  </si>
  <si>
    <t>Realizar mesas de trabajo preventivas con las áreas, promoviendo actividades de seguimiento y cualificación tendientes a mitigar afectaciones en oportunidad frente a los términos de contestación.</t>
  </si>
  <si>
    <t xml:space="preserve">MESA DE TRABAJO - SEGUIMIENTO PQRSD  </t>
  </si>
  <si>
    <t>Mesas de trabajo Ejecutadas / Mesas de trabajo Programadas</t>
  </si>
  <si>
    <t>MAYHED</t>
  </si>
  <si>
    <t>FILA 309 ( Audit de Regularidad Vig 2020- PAD 2021)</t>
  </si>
  <si>
    <t>3.1.1.1. Hallazgo administrativo con presunta incidencia disciplinaria por no responder en oportunidad derechos de petición radicados en la SDHT vigencia 
2020</t>
  </si>
  <si>
    <t>Ajustar la plataforma tecnológica de gestión documental interna, que permita fortalecer el seguimiento e interoperabilidad.</t>
  </si>
  <si>
    <t>Plataforma ajustada</t>
  </si>
  <si>
    <t>FILA 310 ( Audit de Regularidad Vig 2020- PAD 2021)</t>
  </si>
  <si>
    <t>3.1.3.2</t>
  </si>
  <si>
    <t xml:space="preserve">Subsecretaria de Gestión Corporativa y Subdirección Financiera </t>
  </si>
  <si>
    <t xml:space="preserve">Circular Expedida </t>
  </si>
  <si>
    <t>Numero de circulares expedidas</t>
  </si>
  <si>
    <t>FILA 311 ( Audit de Regularidad Vig 2020- PAD 2021)</t>
  </si>
  <si>
    <t>3.2.1.1 Hallazgo administrativo con presunta incidencia disciplinaria por la falta de  planeación en la contratación de la vigencia 2020, para la ejecución de las metas de los proyectos del Plan de Desarrollo “Bogotá Mejor para Todos”.</t>
  </si>
  <si>
    <t xml:space="preserve">Procedimiento  actualizado </t>
  </si>
  <si>
    <t xml:space="preserve">Procedimiento incluyendo  puntos  de control  </t>
  </si>
  <si>
    <t>SIN INICIAR</t>
  </si>
  <si>
    <t>FILA 312 ( Audit de Regularidad Vig 2020- PAD 2021)</t>
  </si>
  <si>
    <t>3.2.1.2 Hallazgo administrativo con presunta incidencia disciplinaria por inconsistencias en la información de la rendición de la cuenta de la Secretaría Distrital del Hábitat en el Sistema de Vigilancia y Control Fiscal SIVICOF</t>
  </si>
  <si>
    <t xml:space="preserve">Actualizar la circular No. 004-2019 "Lineamientos para la rendición de cuentas de la SDHT por  medio  del  aplicativo  SIVICOF  a la Contraloría  de Bogotá D.C." ,  donde se incluyan  puntos  de control  para  la verificación   de la información  generada  por  las áreas  responsables.  </t>
  </si>
  <si>
    <t>Circular  actualizada   con la  inclusión  de puntos  de control  de la   información  reportada</t>
  </si>
  <si>
    <t>Circular  actualizada</t>
  </si>
  <si>
    <t>FILA 313 ( Audit de Regularidad Vig 2020- PAD 2021)</t>
  </si>
  <si>
    <t>3.2.1.4 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t>
  </si>
  <si>
    <t>FILA 314 ( Audit de Regularidad Vig 2020- PAD 2021)</t>
  </si>
  <si>
    <t>3.3.1.1. Hallazgo administrativo con presunta incidencia disciplinaria, por inadecuado diligenciamiento de los formatos de contabilidad reportados en la rendición de la cuenta anual vigencia 2020, a través del aplicativo SIVICOF de la Contraloría de Bogotá D.C</t>
  </si>
  <si>
    <t>FILA 315 ( Audit de Regularidad Vig 2020- PAD 2021)</t>
  </si>
  <si>
    <t>3.3.1.2 Hallazgo administrativo, por no realizar la gestión de cobro durante la vigencia 2020 de ocho (8) incapacidades por valor de $18.998.915 que vienen desde el año 2019.</t>
  </si>
  <si>
    <t>Diseñar e implementar un procedimiento para el seguimiento y recobro de las incapacidades</t>
  </si>
  <si>
    <t>Diseño del procedimiento</t>
  </si>
  <si>
    <t>FILA 316 ( Audit de Regularidad Vig 2020- PAD 2021)</t>
  </si>
  <si>
    <t>3.3.1.4 Hallazgo administrativo, por falta de control y gestión por no legalizar el saldo del convenio No.152 de 2012 por valor de $5.209.498.632</t>
  </si>
  <si>
    <t>Llevar a cabo una mesa de trabajo con la Subsecretaria de Gestión Financiera y la Subdirección Financiera a fin de determinar los puntos a remitirse en el concepto a la Contaduría General, que permita tener seguridad financiera en la legalización de los recursos.</t>
  </si>
  <si>
    <t>Mesa de Trabajo</t>
  </si>
  <si>
    <t>Mesa de Trabajo realizada</t>
  </si>
  <si>
    <t>FILA 317 ( Audit de Regularidad Vig 2020- PAD 2021)</t>
  </si>
  <si>
    <t>Solicitar concepto técnico a la Contaduría General de la Nación, sobre la posibilidad de legalizar recursos, como gasto público social.</t>
  </si>
  <si>
    <t>Concepto técnico</t>
  </si>
  <si>
    <t>Numero de oficios radicados</t>
  </si>
  <si>
    <t>FILA 318 ( Audit de Regularidad Vig 2020- PAD 2021)</t>
  </si>
  <si>
    <t>Presentar ante el Comité  Técnico de Sostenibilidad Contable, el saldo pendiente de legalizar del convenio, para adoptar las recomendaciones, que sobre el particular emitan los miembros del comité.</t>
  </si>
  <si>
    <t>Comité Técnico de Sostenibilidad Contable</t>
  </si>
  <si>
    <t>FILA 319 ( Audit de Regularidad Vig 2020- PAD 2021)</t>
  </si>
  <si>
    <t>4.2.1.1 Hallazgo administrativo con presunta incidencia disciplinaria por inobservancia del procedimiento para la suscripción en la orden de compra 60009-2020, establecido en el Decreto 1082 de 2015. (DPC 483-2021).</t>
  </si>
  <si>
    <t>Procedimiento Actualizado</t>
  </si>
  <si>
    <t>FILA 320 ( Audit de Desempeño - Cobro Multas PAD 2021)</t>
  </si>
  <si>
    <t>Auditoria de Desempeño - EVALUACIÓN DE MULTAS Y/O SANCIONES QUE IMPONE LA SDHT Y QUE SE 
ENCUENTRAN EN COBRO COACTIVO Y PERSUASIVO, VIGENCIAS 2018 Y 
2019. PAD 2021</t>
  </si>
  <si>
    <t>3.3.1 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t>
  </si>
  <si>
    <t>Diseñar e implementar lineamientos de digitalización de expedientes cuando sean requeridos en este formato.</t>
  </si>
  <si>
    <t>Lineamientos diseñados e implementados</t>
  </si>
  <si>
    <t>Lineamientos diseñado e implementado.</t>
  </si>
  <si>
    <t>FILA 321 ( Audit de Desempeño - Cobro Multas PAD 2021)</t>
  </si>
  <si>
    <t xml:space="preserve">3.3.2 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t>
  </si>
  <si>
    <t>FILA 322 ( Audit de Desempeño - Cobro Multas PAD 2021)</t>
  </si>
  <si>
    <t>3.3.3 Hallazgo administrativo con presunta incidencia disciplinaria, por cuanto la  información suministrada por la SDHT, en los expedientes para el cobro  persuasivo se entregó en forma parcial a cada expediente.</t>
  </si>
  <si>
    <t>FILA 323 ( Audit de Desempeño - Cobro Multas PAD 2021)</t>
  </si>
  <si>
    <t xml:space="preserve">Procedimiento actualizado e implementado </t>
  </si>
  <si>
    <t>Un procedimiento formulado e implementado</t>
  </si>
  <si>
    <t>FILA 324 ( Audit de Desempeño - Cobro Multas PAD 2021)</t>
  </si>
  <si>
    <t>3.3.5 Hallazgo administrativo con presunta incidencia disciplinaria, en virtud que la  Secretaría Distrital del Hábitat, no cumplió con los términos de traslado oportuno a la Secretaria Distrital de Hacienda, para el inicio del cobro coactivo.</t>
  </si>
  <si>
    <t>FILA 325 ( Audit de Desempeño - Cobro Multas PAD 2021)</t>
  </si>
  <si>
    <t>3.3.6 Hallazgo administrativo con presunta incidencia disciplinaria por ausencia de constancia de ejecutoria en el expediente virtual 1-2014-43175-1, la constancia de ejecutoria, es el escrito en que se hace constar que un acto administrativo adquirió firmeza.</t>
  </si>
  <si>
    <t>FILA 326 ( Audit de Desempeño - Cobro Multas PAD 2021)</t>
  </si>
  <si>
    <t>3.3.7 Hallazgo administrativo con incidencia fiscal y presunta disciplinaria, en cuantía de $4.723.695, por no adelantar actuaciones en oportunidad para la reconstrucción del expediente No. 1-2008-923, Resolución No. 476 del 6 de octubre de 2008.</t>
  </si>
  <si>
    <t xml:space="preserve">Un procedimiento actualizado e implementado </t>
  </si>
  <si>
    <t>FILA 327 ( Audit de Desempeño - Cobro Multas PAD 2021)</t>
  </si>
  <si>
    <t>3.3.8 Hallazgo Administrativo con presunta incidencia disciplinaria, por falta de seguimiento y control a las actuaciones que debe surtir la SDHT después del envío de los expedientes a cobro coactivo ante la Secretaría Distrital de Hacienda.</t>
  </si>
  <si>
    <t xml:space="preserve">Solicitud de información de saldos y estado de los procesos
</t>
  </si>
  <si>
    <t>Dos solicitudes de información</t>
  </si>
  <si>
    <t>FILA 328 ( Audit de Desempeño - Cobro Multas PAD 2021)</t>
  </si>
  <si>
    <t>3.3.9 Hallazgo Administrativo con presunta incidencia disciplinaria, por aplicación inadecuada del principio de planeación, contenido en la Ley 80 de 1993, y en la ejecución contractual, al no asignar las obligaciones en forma adecuada, dentro del contrato de prestación de servicios Nº 324 de 2018.</t>
  </si>
  <si>
    <t>Formato implementado</t>
  </si>
  <si>
    <t>Formatos implementados</t>
  </si>
  <si>
    <t>FILA 329 ( Audit de Desempeño - Cobro Multas PAD 2021)</t>
  </si>
  <si>
    <t>4.1.1.1</t>
  </si>
  <si>
    <t>4.1.1.1 Hallazgo Administrativo con presunta incidencia disciplinaria por la falta de supervisión al contrato de interventoría 495-19 y a los contratos de obra 469 y 470 del 2019.</t>
  </si>
  <si>
    <t>FILA 330 ( Audit de CVP  Santa Teresita PAD 2021)</t>
  </si>
  <si>
    <t>PROYECTO LA ARBOLEDA SANTA TERESITA - CONTRATO DE OBRA CIVIL 
CPS-PCVN-3-1-30589-045-2015, SUSCRITO CON LA FIDUCIARIA BOGOTÁ Y 
ODICCO LTDA*- CPV- 
Período Auditado con corte a 31 de julio de 2021</t>
  </si>
  <si>
    <t>3.3.1.3 Hallazgo administrativo con presunta incidencia disciplinaria por incumplimiento de las obligaciones de la CVP e inconsistencias en el comité de  seguimiento implementado en el marco del Convenio Interadministrativo 234 de  2014</t>
  </si>
  <si>
    <t>Hacer seguimiento al envio por parte de la  CVP como Entidad estructuradora del proyecto, de la remisión de los informes bimensuales de seguimiento.</t>
  </si>
  <si>
    <t>informes bimensuales de seguimiento</t>
  </si>
  <si>
    <t>FILA 331 ( Audit de CVP  Santa Teresita PAD 2021)</t>
  </si>
  <si>
    <t>3.3.1.4 Hallazgo administrativo con presunta incidencia disciplinaria por retrasos  recurrentes en la ejecución del Convenio Interadministrativo 234 de 2014</t>
  </si>
  <si>
    <t>Solicitar a la CVP  remitir un informe que dé cuenta del estado técnico, jurídico y financiero del Convenio  para que proceda  cualquier solicitud prorroga.</t>
  </si>
  <si>
    <t xml:space="preserve">Informe estado técnico, jurídico y financiero </t>
  </si>
  <si>
    <t>FILA 332 ( Audit de Desempeño - Cobro Multas PAD 2021)</t>
  </si>
  <si>
    <t>Auditoria de Desempeño - EVALUACIÓN DE MULTAS Y/O SANCIONES QUE IMPONE LA SDHT Y QUE SE 
ENCUENTRAN EN COBRO COACTIVO Y PERSUASIVO, VIGENCIAS2020 Y JUNIO 2021. PAD 2021</t>
  </si>
  <si>
    <t>1 lineamiento diseñado e implementado</t>
  </si>
  <si>
    <t>FILA 333 ( Audit de Desempeño - Cobro Multas PAD 2021)</t>
  </si>
  <si>
    <t xml:space="preserve">3.3.2 Hallazgo administrativo,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t>
  </si>
  <si>
    <t>FILA 334 ( Audit de Desempeño - Cobro Multas PAD 2021)</t>
  </si>
  <si>
    <t>3.3.3 Hallazgo administrativo con incidencia fiscal en cuantía de $637.778.172 y
presunta disciplinaria, por ausencia de gestión en el cobro de las sanciones
impuestas por la SDHT en la vigencia 2020 hasta 30 de junio de 2021.</t>
  </si>
  <si>
    <t>Actualizar e implementar el procedimiento Cobro persuasivo de  imposición de multas y/o sanciones Código PMO5-PR11, en aplicación a la normatividad vigente.</t>
  </si>
  <si>
    <t>FILA 335 ( Audit de Desempeño - Cobro Multas PAD 2021)</t>
  </si>
  <si>
    <t>3.3.4 Hallazgo administrativo con presunta incidencia disciplinaria, en virtud que la
Secretaría Distrital del Hábitat, no cumplió con los términos de traslado oportuno a
la Secretaría Distrital de Hacienda, para el inicio del cobro coactivo.</t>
  </si>
  <si>
    <t>FILA 336 ( Audit de Desempeño - Cobro Multas PAD 2021)</t>
  </si>
  <si>
    <t>3.3.5 Hallazgo Administrativo con presunta incidencia disciplinaria, por falta de
seguimiento y control a las actuaciones que debe surtir la SDHT después del envío
de los expedientes a cobro coactivo ante la Secretaría Distrital de Hacienda.</t>
  </si>
  <si>
    <t>FILA 337 ( Audit de Desempeño - Cobro Multas PAD 2021)</t>
  </si>
  <si>
    <t>3.3.6 Hallazgo administrativo con presunta incidencia disciplinaria, por cuanto la
información suministrada por la SDHT, en los expedientes y resoluciones
extraviadas, no está identificada con un número único para cada expediente con su
respectiva resolución de sanción y las resoluciones iniciales de imposición de
sanción no figuran en los expedientes.</t>
  </si>
  <si>
    <t>FILA 338 ( Audit de Desempeño - Cobro Multas PAD 2021)</t>
  </si>
  <si>
    <t>3.3.7 Hallazgo Administrativo con incidencia fiscal en cuantía de $57.407.524 y
presunta disciplinaria, por no adelantar actuaciones en oportunidad para subsanar
el error de haber notificado la Resolución de sanción No. 550 del 21 de junio de
2011, a dirección totalmente ajena al sancionado.</t>
  </si>
  <si>
    <t xml:space="preserve">Actualizar e implementar el procedimiento  de notificaciones Código PMO5-PR30, donde se revise y ajuste los controles. </t>
  </si>
  <si>
    <t>Un procedimiento actualizado e implementado</t>
  </si>
  <si>
    <t>FILA 339 ( Audit de Desempeño - Cobro Multas PAD 2021)</t>
  </si>
  <si>
    <t>3.3.8 Hallazgo administrativo con incidencia fiscal en cuantía de $28.354.950 y
presunta disciplinaria, por no adelantar actuaciones en oportunidad para subsanar
las observaciones dadas por la Secretaría Distrital de Hacienda (SDH) para el cobro
coactivo N° OGC-2016 – 0424.</t>
  </si>
  <si>
    <t>Actualizar e implementar el procedimiento de cobro persuasivo de  imposición de multas y/o sanciones Código PMO5-PR11 en aplicación a la normatividad vigente.</t>
  </si>
  <si>
    <t>FILA 340 ( Audit de Desempeño - Cobro Multas PAD 2021)</t>
  </si>
  <si>
    <t xml:space="preserve">3.3.9 Hallazgo administrativo con presunta incidencia disciplinaria, por información
parcial en los expedientes de la muestra de auditoría, ya que no se recibieron en su
totalidad de acuerdo con la solicitud realizada por la Contraloría de Bogotá D.C. </t>
  </si>
  <si>
    <t>Capacitación del Procedimiento S03-PR05 préstamo y consulta de documentos</t>
  </si>
  <si>
    <t>1 capacitación</t>
  </si>
  <si>
    <t>FILA 341 ( Audit de Desempeño - Cobro Multas PAD 2021)</t>
  </si>
  <si>
    <t>3.3.10 Hallazgo administrativo con presunta incidencia disciplinaria, en virtud a que
la Secretaría Distrital de Hábitat no está cumpliendo a cabalidad las funciones de
Vigilancia y Control de Vivienda por cuanto tras haberse cumplido los tiempos
establecidos para ejecutar la orden impartida por parte del enajenador, este no
acata la orden e incluso pasa más tiempo para la iniciación de nuevas actuaciones
administrativas.</t>
  </si>
  <si>
    <t>Oficiar a enajenadores sobre la importancia de cumplir con las órdenes de hacer impuestas por la entidad</t>
  </si>
  <si>
    <t>Oficios remitidos a los enajenadores registrados</t>
  </si>
  <si>
    <t xml:space="preserve"> Número de oficios remitidos / Número de enajenadores registrados </t>
  </si>
  <si>
    <t>FILA 349 ( Audit de Regularidad
PAD 2022)</t>
  </si>
  <si>
    <t>Auditoria de Regularidad Vig 2021 PAD 2022</t>
  </si>
  <si>
    <t>Realizar seguimiento al cumplimiento de los plazos de resolución 953 de 2021.</t>
  </si>
  <si>
    <t>Informes de seguimiento.</t>
  </si>
  <si>
    <t>No Informes de seguimiento trimestrales.</t>
  </si>
  <si>
    <t>FILA 350 ( Audit de Regularidad
PAD 2022)</t>
  </si>
  <si>
    <t>3.2.1.3 Hallazgo administrativo, en razón a que la SDHT no ha realizado las acciones cobro de los saldos a su favor dentro del proyecto San Rafael II, por valor de TRESCIENTOS DIECIOCHO MILLONES TRESCIENTOS OCHO MIL NOVECIENTOS PESOS ($318.308.900) Mlcte</t>
  </si>
  <si>
    <t>FILA 351 ( Audit de Regularidad
PAD 2022)</t>
  </si>
  <si>
    <t>3.2.1.4 Hallazgo administrativo por deficiencias en la planeación del proyecto 7823, por las cuales la finalidad expuesta por la SDHT de "Mejorar la calidad de vida de la población vulnerable a través del acceso a una solución habitacional' no se está cumpliendo.</t>
  </si>
  <si>
    <t>Actualizar la formulación del proyecto de inversión 7823, con el fin de hacer una aclaración entre los conceptos de solución habitacional y solución de vivienda.</t>
  </si>
  <si>
    <t>Formulación actualizada.</t>
  </si>
  <si>
    <t>FILA 352 ( Audit de Regularidad
PAD 2022)</t>
  </si>
  <si>
    <t>3.2.1.5 Hallazgo administrativo con presunta incidencia disciplinaria por información imprecisa en los reportes de la meta PSHC61 3MT1 del proyecto 7823</t>
  </si>
  <si>
    <t>Elaborar, formalizar y socializar un instructivo que brinde lineamientos frente al reporte de los subsidios asignados por cada uno de los instrumentos de financiación de acuerdo con la vigencia de los recursos.</t>
  </si>
  <si>
    <t>Instructivo.</t>
  </si>
  <si>
    <t>Instructivo Proceso.</t>
  </si>
  <si>
    <t>FILA 353 ( Audit de Regularidad
PAD 2022)</t>
  </si>
  <si>
    <t>3.2.1.6 Hallazgo administrativo con presunta incidencia disciplinaria por. Información inconsistente, inexacta e incompleta al rendir la cuenta en formulario CB-045- relación peticiones, quejas y reclamos</t>
  </si>
  <si>
    <t>Realizar mesas de trabajo entre la Oficina Asesora de Control Interno, Despacho y Subsecretaría de Gestión Corporativa para verificar los datos a reportar y revisar los formatos a utilizar.</t>
  </si>
  <si>
    <t xml:space="preserve">Mesa de trabajo. </t>
  </si>
  <si>
    <t>Mesas de Trabajo Ejecutadas en Diciembre de 2022 y Febrero de 2023/2 mesas de trabajo programadas.</t>
  </si>
  <si>
    <t>FILA 354 ( Audit de Regularidad
PAD 2022)</t>
  </si>
  <si>
    <t>3.2.2.1 Hallazgo administrativo por incumplimiento de los lineamientos establecidos en el instructivo CBN-0021, para la elaboración de/informe de balance social</t>
  </si>
  <si>
    <t>Emitir una comunicación oportuna con las instrucciones para la presentación de la cuenta anual de la vigencia 2022.</t>
  </si>
  <si>
    <t>Comunicación.</t>
  </si>
  <si>
    <t>Correo electrónico.</t>
  </si>
  <si>
    <t>FILA 355 ( Audit de Regularidad
PAD 2022)</t>
  </si>
  <si>
    <t>Verificar el cargue de la información de la cuenta anual de la vigencia 2022, antes del cumplimiento de la fecha de vencimiento y comunicar su conformidad con los lineamientos y procedimientos vigentes.</t>
  </si>
  <si>
    <t>FILA 356 ( Audit de Regularidad
PAD 2022)</t>
  </si>
  <si>
    <t>3.2.5.2 Hallazgo administrativo con presunta incidencia disciplinaria, por omitir el deber 
de publicación de documentos contractuales en los términos de la Ley 1712 de 2014 y 
del Decreto 1082 de 2015</t>
  </si>
  <si>
    <t>Realizar capacitación dirigida a los supervisores y apoyo a la supervisión respecto de las responsabilidades en cada una de las etapas precontractual, contractual y pos contractual.</t>
  </si>
  <si>
    <t>Capacitación.</t>
  </si>
  <si>
    <t>Capacitación ejecutada.</t>
  </si>
  <si>
    <t>FILA 357 ( Audit de Regularidad
PAD 2022)</t>
  </si>
  <si>
    <t>Implementar un mecanismo en el tablero de control que permita identificar la debida publicación de los documentos contractuales de los contratos supervisados por la Subsecretaría de Gestión Financiera y sus subdirecciones adscritas.</t>
  </si>
  <si>
    <t>Mecanismo implementado.</t>
  </si>
  <si>
    <t>Indicador en el tablero de control.</t>
  </si>
  <si>
    <t>FILA 358 ( Audit de Regularidad
PAD 2022)</t>
  </si>
  <si>
    <t>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t>
  </si>
  <si>
    <t>Mesas de trabajo.</t>
  </si>
  <si>
    <t>Número de mesas de trabajo realizadas.</t>
  </si>
  <si>
    <t>FILA 359 ( Audit de Regularidad
PAD 2022)</t>
  </si>
  <si>
    <t>Legalizar el saldo contable del convenio con Aguas de Bogotá, previo seguimiento al plan de Sostenibilidad Contable.</t>
  </si>
  <si>
    <t>Legalización del convenio.</t>
  </si>
  <si>
    <t>FILA 360 ( Audit de Regularidad
PAD 2022)</t>
  </si>
  <si>
    <t>Seguimiento al fallo judicial.</t>
  </si>
  <si>
    <t>Seguimientos realizados.</t>
  </si>
  <si>
    <t>FILA 361 ( Audit de Regularidad
PAD 2022)</t>
  </si>
  <si>
    <t>FILA 362 ( Audit de Regularidad
PAD 2022)</t>
  </si>
  <si>
    <t>3.3.1.3 Hallazgo administrativo, por falta de control y gestión en la legalización de los 
saldos de los convenios suscritos con la ERU No. 206/2014 por $9.609.161.016, No. 
268/2014 por $532.202.892, No. 464/2016 por $2.671.415.183, No. 152/2012 por 
$5.209.498.632 y con el FNA 4 15/201 7p0r $1.596.173.643 (Se retira Convenio 234/2014 
suscrito con la CVP por $16.562.320.000 en ejecución)</t>
  </si>
  <si>
    <t>Registrar contablemente contra giro al tesoro distrital, los recursos no ejecutados del Convenio suscrito con la ERU No. 206/2014 por $9.609.161.016.</t>
  </si>
  <si>
    <t>Registro Contable.</t>
  </si>
  <si>
    <t>FILA 363 ( Audit de Regularidad
PAD 2022)</t>
  </si>
  <si>
    <t>Recursos legalizados.</t>
  </si>
  <si>
    <t>Recursos legalizados / Recursos por legalizar.</t>
  </si>
  <si>
    <t>FILA 364 ( Audit de Regularidad
PAD 2022)</t>
  </si>
  <si>
    <t>Expedir el acto administrativo de actualización de los valores de los subsidios asignados del convenio suscrito con el FNA 415/2017.</t>
  </si>
  <si>
    <t>Acto administrativo.</t>
  </si>
  <si>
    <t>Número de Acto administrativo.</t>
  </si>
  <si>
    <t>FILA 365 ( Audit de Regularidad
PAD 2022)</t>
  </si>
  <si>
    <t>Realizar mesas técnicas de manera bimestral con los equipos de trabajo responsables del proceso de legalización de la SDHT y la ERU del convenio 152 de 2012, con el fin de estructurar el documento técnico y financiero requerido para tal efecto.</t>
  </si>
  <si>
    <t>Documento técnico y financiero.</t>
  </si>
  <si>
    <t>Informe.</t>
  </si>
  <si>
    <t>FILA 366 ( Audit de Regularidad
PAD 2022)</t>
  </si>
  <si>
    <t>Realizar el seguimiento de las legalizaciones de los convenios en el plan de sostenibilidad contable.</t>
  </si>
  <si>
    <t>Reuniones.</t>
  </si>
  <si>
    <t>Actas de reunión.</t>
  </si>
  <si>
    <t>FILA 367 ( Audit de Regularidad
PAD 2022)</t>
  </si>
  <si>
    <t>Realizar un comité de obra mensual para el seguimiento a la ejecución física de la obra con el fin de identificar alertas tempranas de baja ejecución de giros en los contratos vigentes, suscritos en la vigencia 2021 relacionados con los proyectos de inversión 7715, 7575, 7659, 7641 y 7642.</t>
  </si>
  <si>
    <t xml:space="preserve">Comité de obra mensual. </t>
  </si>
  <si>
    <t>Número de actas mensuales de comités de obra realizados en los contratos vigentes suscritos en 2021.</t>
  </si>
  <si>
    <t>FILA 368 ( Audit de Regularidad
PAD 2022)</t>
  </si>
  <si>
    <t>Auditoria de Desempeño - Evaluar la ejecución de obras civiles y mejoras de vivienda en las vigencias 
2020 y 2021. PAD 2022</t>
  </si>
  <si>
    <t>Incorporar en el Plan Anual de Auditoría de la vigencia 2023 el trabajo de auditoria interna al proceso de Gestión Territorial del Hábitat.</t>
  </si>
  <si>
    <t>Plan Anual de Auditoria 2023 aprobado</t>
  </si>
  <si>
    <t>Plan Anual de Auditoria 2023 / Plan Anual de Auditoria vigencia 2023 presentado en el CICCI</t>
  </si>
  <si>
    <t>FILA 342 ( Audit de Desempeño - Obras Civiles : Vigencias 2020 y 2021 PAD 2022)</t>
  </si>
  <si>
    <t>3.3.1.1 Hallazgo administrativo por ausencia de control interno en el Proceso Gestión Territorial de Hábitat (Versión 2) - Procedimiento Mejoramiento de vivienda CÓDIGO PM04-PR23 (FECHA 2018/06/15) de la SDHT</t>
  </si>
  <si>
    <t>Ejecutar el Trabajo de Auditoria Interna al proceso de Gestión Territorial del Hábitat.</t>
  </si>
  <si>
    <t>Trabajo de Auditoria al proceso de Gestión Territorial del Hábitat ejecutado</t>
  </si>
  <si>
    <t>Plan de Trabajo de Auditoria Ejecutado / Plan de Trabajo de Auditoría Programado</t>
  </si>
  <si>
    <t>Auditoria de Cumplimiento - “Evaluar la entrega de subsidios de vivienda vigencias 2020 y 2021
PAD 2022</t>
  </si>
  <si>
    <t xml:space="preserve">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t>
  </si>
  <si>
    <t xml:space="preserve">Verificar trimestralmente que la base de datos de los subsidios y los expedientes físicos estén actualizados de acuerdo con el procedimiento 
PM06-CP01 de organización de archivos, de conformidad a la etapa en la que se encuentre el subsidio </t>
  </si>
  <si>
    <t>Base de datos y expedientes actualizados</t>
  </si>
  <si>
    <t>No. de expedientes actualizados en la base de datos / Total  de expedientes  en estado activo</t>
  </si>
  <si>
    <t>3.2.2.3 Hallazgo administrativo, por falta de control en la información suministrada por la SDHT, en los expedientes evaluados para la asignación de subsidios de vivienda, no está ordenada en forma cronológica, completa, legible y con duplicidad 
de documentos.</t>
  </si>
  <si>
    <t xml:space="preserve">Realizar seguimiento mensual de los subsidios asignados y los recursos desembolsados por concepto de separación </t>
  </si>
  <si>
    <t>Informes de seguimiento de la fiducia</t>
  </si>
  <si>
    <t xml:space="preserve">No de subsidios asignados / No de recursos desembolsados por concepto de separación </t>
  </si>
  <si>
    <t>FILA 347 ( Audit de Desempeño SISTEMA DISTRITAL BOGOTÁ SOLIDARIA EN CASA Y SUS MODIFICACIONES 
PAD 2022)</t>
  </si>
  <si>
    <t>Auditoria de Desempeño "SISTEMA DISTRITAL BOGOTÁ SOLIDARIA EN CASA Y SUS MODIFICACIONES"
PAD 2022</t>
  </si>
  <si>
    <t xml:space="preserve">3.2.1.3 Hallazgo Administrativo por falta de gestión por no solicitar la devolución del saldo de $6.957.268.866 del programa “Aporte Transitorio de Arrendamiento Solidario en la Emergencia” </t>
  </si>
  <si>
    <t xml:space="preserve">Enviar comunicaciones a la Tesorería Distrital de la Secretaría Distrital de Hacienda reiterando la solicitud relacionada con el reintegro de los recursos del programa Aporte Transitorio de Arrendamiento Solidario en la Emergencia. </t>
  </si>
  <si>
    <t>Comunicaciones a Secretaría Distrital de Hacienda</t>
  </si>
  <si>
    <t>No. de comunicaciones enviadas a SDH / Comunicaciones programadas.</t>
  </si>
  <si>
    <t>FILA 348 ( Audit de Desempeño SISTEMA DISTRITAL BOGOTÁ SOLIDARIA EN CASA Y SUS MODIFICACIONES 
PAD 2022)</t>
  </si>
  <si>
    <t xml:space="preserve">Realizar mesa de trabajo con Secretaría Distrital de Hacienda para conocer el estado y agilizar el reintegro de los recursos a la  Tesorería Distrital. </t>
  </si>
  <si>
    <t xml:space="preserve">Mesas de Trabajo </t>
  </si>
  <si>
    <t>Mesa de Trabajo Ejecutada / Mesa de Trabajo Programada</t>
  </si>
  <si>
    <t>Realizar un seguimiento trimestral del proceso del contingente judicial.</t>
  </si>
  <si>
    <t>3.3.4 Hallazgo administrativo con incidencia fiscal y presunta disciplinaria en  cuantía de $2.089.329.082, por ausencia de gestión en el cobro de las sanciones impuestas por la SDHT ordenando la depuración de cartera en la vigencia 2019.</t>
  </si>
  <si>
    <r>
      <t xml:space="preserve">Actualizar e implementar el procedimiento </t>
    </r>
    <r>
      <rPr>
        <i/>
        <sz val="10"/>
        <color theme="1"/>
        <rFont val="Calibri Light"/>
        <family val="2"/>
        <scheme val="major"/>
      </rPr>
      <t xml:space="preserve"> "Reconstrucción de expedientes a partir de la función archivística" Código PS03-PR13".</t>
    </r>
  </si>
  <si>
    <t>Bajo nivel de giros realizados a los proyectos de inversión 7715; 7575; 7659; 7641 y 7642.</t>
  </si>
  <si>
    <t>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t>
  </si>
  <si>
    <t>FILA 251 ( Audit de Desempeño 2018- PAD 2019)</t>
  </si>
  <si>
    <t>2019 2019</t>
  </si>
  <si>
    <t>Auditoria de Desempeño enero de 2018 a junio 30 de 2019</t>
  </si>
  <si>
    <t>HALLAZGO ADMINISTRATIVO, POR APLICACIÓN PARCIAL E INADECUADA DEL PROCEDIMIENTO DE GESTIÓN CONTRACTUAL, VERSIÓN (6) DE 28-12- DE 2017, PROFERIDO POR LA SDHT, EN LOS CONTRATOS 484, 485, 487, 607 Y 765 DE 2018</t>
  </si>
  <si>
    <t>CAUSA</t>
  </si>
  <si>
    <t>NO APLICACIÓN LOS CONTROLES DEBIDOS CONTENIDOS EN LOS PROCESOS Y PROCEDIMIENTOS ADOPTADOS POR LA ENTIDAD.</t>
  </si>
  <si>
    <t>REALIZAR SEGUIMIENTO TRIMESTRAL,  A LA PLANEACIÓN Y EJECUCIÓN DE LOS CONTRATOS A CARGO DE LA SUBDIRECCIÓN DE BARRIOS.</t>
  </si>
  <si>
    <t>REUNIONES DE SEGUIMIENTO A LA GESTIÓN CONTRACTUAL</t>
  </si>
  <si>
    <t>NÚMERO DE ACTAS  DE REUNIÓN DE SEGUIMIENTO A LA GESTIÓN CONTRACTUAL</t>
  </si>
  <si>
    <t>Subsecretaria de Coordinación Operativa</t>
  </si>
  <si>
    <t>Subdirección de Barrios</t>
  </si>
  <si>
    <t>EFICIENCIA</t>
  </si>
  <si>
    <t>EFICACIA</t>
  </si>
  <si>
    <t>EFECTIVIDAD</t>
  </si>
  <si>
    <t>FILA 301 (Audit de Desempeño Proyectos Asociativos Código 75 PAD 2020)</t>
  </si>
  <si>
    <t>FILA 302(Audit de Desempeño Proyectos Asociativos Código 75 PAD 2020)</t>
  </si>
  <si>
    <t>FILA 303 (Audit de Desempeño Proyectos Asociativos Código 75 PAD 2020)</t>
  </si>
  <si>
    <t>FILA 304(Audit de Desempeño Proyectos Asociativos Código 75 PAD 2020)</t>
  </si>
  <si>
    <t>3.1.1.1 Hallazgo Administrativo por no elaborar actas resultantes de reuniones, que respaldan las diferentes actuaciones en la gestión de la SDHT.</t>
  </si>
  <si>
    <t>FALTA DE CONTROL EN LOS   DOCUMENTOS   EN LOS  CUALES  SE INCORPORAN  LOS  TEMAS TRATADOS , LAS DECISIONES TOMADAS Y LOS COMPROMISOS ADQUIRIDOS EN UNA REUNIÓN</t>
  </si>
  <si>
    <t>CAPACITACIONES A LOS FUNCIONARIOS Y CONTRATISTAS DE LA SUDIRECCIÓN DE SERVICIOS PÚBLICOS,   SOBRE LA NECESIDAD DE LA  ELABORACIÓN DE ACTAS  Y LOS RESPECTIVOS  LISTADOS DE ASISTENCIA  COMO REGISTRO DE LAS ACTIVIDADES Y COMPROMISOS  DE  LAS MESAS DE COORDINACIÓN INTERINSTITUCIONAL Y  SECTORIAL.</t>
  </si>
  <si>
    <t>Subdirección de Servicios Públicos</t>
  </si>
  <si>
    <t>DESCONOCIMIENTO EN EL PORCESO DE ELABORACIÓN DE ESTUDIOS PREVIOS Y ASIGNACIÓN DE OBLIGACIONES POR PARTE DEL SUPERVISOR.</t>
  </si>
  <si>
    <t>FILA 257 ( Audit de Regularidad Vig 2019- PAD 2020)</t>
  </si>
  <si>
    <t>NO SE TUVO EN CUENTA LA INFORMACIÓN SOPORTE QUE ACOMPAÑA EL REPORTE EN EL SISTEMA SIPI.   EL AUDITOR NO VERIFICÓ LA FUENTE DE INFORMACIÓN QUE SOPORTA EL REPORTE DE LA META.</t>
  </si>
  <si>
    <t>IMPLEMENTAR MATRIZ DE SEGUIMIENTO Y CONTROL PARA EL REPORTE QUE PERMITA CUALIFICAR LA INFORMACIÓN CARGADA EN EL SISTEMA DE INFORMACIÓN SEÑALADO, PARA EL REPORTE DE LAS METAS DE LA SUBSECRETARIA.</t>
  </si>
  <si>
    <t>IMPLEMENTAR MATRIZ DE SEGUIMIENTO Y CONTROL PARA EL REPORTE DE LAS METAS.</t>
  </si>
  <si>
    <t>MATRIZ DE SEGUIMIENTO Y CONTROL IMPLEMENTADA PARA EL REPORTE DE METAS.</t>
  </si>
  <si>
    <t xml:space="preserve"> Subdirección de Barrios</t>
  </si>
  <si>
    <t>FILA 258 ( Audit de Regularidad Vig 2019- PAD 2020)</t>
  </si>
  <si>
    <t>REALIZAR ENTRE LA SUBSECRETARÍA DE COORDINACIÓN OPERATIVA Y LA SUBDIRECCIÓN DE BARRIOS, REUNIONES MENSUALES PARA EL SEGUIMIENTO DE LAS METAS DE LOS PROYECTOS DE INVERSIÓN A CARGO DE LA SUBSECRETARÍA.</t>
  </si>
  <si>
    <t>ACTAS DE REUNIONES DE SEGUIMIENTO A LAS METAS DE LOS PROYECTOS DE INVERSIÓN.</t>
  </si>
  <si>
    <t>NÚMERO DE ACTAS REUNIONES DE SEGUIMIENTO A LAS METAS DE LOS PROYECTOS DE INVERSIÓN.</t>
  </si>
  <si>
    <t>FILA 259 ( Audit de Regularidad Vig 2019- PAD 2020)</t>
  </si>
  <si>
    <t>3.1.3.5</t>
  </si>
  <si>
    <t>DESCONOCIMIENTO DEL PROCEDIMIENTO DE GESTIÓN DOCUMENTAL POR PARTE DE LOS EQUIPOS DE APOYO A LA SUPERVISIÓN DE LOS DIFERENTES CONVENIOS Y CONTRATOS A CARGO DEL ÁREA.</t>
  </si>
  <si>
    <t>REALIZAR MUESTREOS AL 50% DE LOS EXPEDIENTES CONTRACTUALES DIFERENTES A LOS CPS DE LA SUBDIRECCIÓN DE BARRIOS.</t>
  </si>
  <si>
    <t>MUESTREOS REALIZADOS</t>
  </si>
  <si>
    <t>MUESTREO DE EXPEDIENTES CONTRACTUALES DIFERENTES A LOS CPS DE LA SUBDIRECCIÓN DE BARRIOS REALIZADOS.</t>
  </si>
  <si>
    <t xml:space="preserve"> 
Subdirección Administrativa
Subdirección de Barrios</t>
  </si>
  <si>
    <t>3.2.1.1. 'HALLAZGO ADMINISTRATIVO CON PRESUNTA INCIDENCIA DISCIPLINARIA, POR DEFICIENCIAS EN LA FORMULACIÓN DE LOS PROYECTOS DE INVERSIÓN 1151, 1153 Y 417.</t>
  </si>
  <si>
    <t>IMPLEMENTACIÓN PUNTO DE CONTROL   EN EL CUAL  SE VERIFIQUE LA PARIDAD  DE LA   INFORMACIÓN DE LA  MODIFICACIÓN  AL  PROYECTO DE INVERSIÓN  FRENTE A  LA INFORMACIÓN CONSIGNADA  EN LA   FICHA EBI-D  CORRESPONDIENTE  A LA  MODIFICACIÓN  EN LA  FORMULACION  AL  PROYECTO DE INVERSIÓN</t>
  </si>
  <si>
    <t>PUNTO DE CONTROL   IMPLEMENTADO</t>
  </si>
  <si>
    <t>Subdirección de Programas y Proyectos</t>
  </si>
  <si>
    <t>FILA 261 ( Audit de Regularidad Vig 2019- PAD 2020)</t>
  </si>
  <si>
    <t>Subdirección de Recursos Públicos</t>
  </si>
  <si>
    <t>3.2.1.2 HALLAZGO ADMINISTRATIVO CON PRESUNTA INCIDENCIA DISCIPLINARIA, POR FALENCIAS EN LA GESTIÓN DE ACCIONES DE FORTALECIMIENTO DEL CONTROL SOCIAL DE LA PRESTACIÓN DE LOS SERVICIOS PÚBLICOS, EN CUMPLIMIENTO DE LA META 3. “PROMOVER Y COORDINAR 100% DE LAS ACCIONES Y POLÍTICAS PARA GARANTIZAR EL ACCESO, CALIDAD Y COBERTURA DE LOS SERVICIOS PÚBLICOS DOMICILIARIOS” DEL PROYECTO 1151.</t>
  </si>
  <si>
    <t>3.1.3.5  HALLAZGO ADMINISTRATIVO CON PRESUNTA INCIDENCIA DISCIPLINARIA POR CONTENER INFORMACIÓN INCOMPLETA, DUPLICADA E ILEGIBLE EN LOS CONTRATOS DE OBRA DE MEJORAMIENTO DE VIVIENDA 469 E INTERVENTORÍA 495 TODOS DE 2019.</t>
  </si>
  <si>
    <t>DEBILIDAD   EN LAS  AACCIONES  REALIZADAS  POR LA SDHT   PARA  LA    PROMOCIÓN Y FORTALECIMIENTO DEL CONTROL SOCIAL EN  LOS  COMITÉS DE DESARROLLO Y CONTROL SOCIAL DE SERVICIOS PÚBLICOS DOMICILIARIOS</t>
  </si>
  <si>
    <t>DISEÑO DE UN    "PROGRAMA DE FORTALECIMIENTO DEL CONTROL SOCIAL DE LA PRESTACIÓN DE LOS SERVICIOS PÚBLICOS DOMICILIARIOS EN EL DISTRITO CAPITAL",</t>
  </si>
  <si>
    <t>PROGRAMA  DISEÑADO</t>
  </si>
  <si>
    <t>PROGRAMA FORTALECIMIENTO DEL CONTROL SOCIAL DE LA PRESTACIÓN DE LOS SERVICIOS PÚBLICOS DOMICILIARIOS EN EL DISTRITO CAPITAL DISEÑADO</t>
  </si>
  <si>
    <t>FALTA EN EL DETALLE DE LA INFORMACIÓN REPORTADA ANTE EL SISTEMA SIPI QUE PERMITIERA SOPORTAR LOS AVANCES HECHOS EN LA GESTIÓN DE LOS RECURSOS DEL PROYECTO 1153: INTERVENCIONES INTEGRALES DE MEJORAMIENTO.</t>
  </si>
  <si>
    <t>Subdirecciones</t>
  </si>
  <si>
    <t>FALTA DE CONTROL OPORTUNO Y EFECTIVO EN EL DESARROLLO DE LOS PROGRAMAS PARA LA EJECUCIÓN DE LOS SUBSIDIOS EN LA ADQUISICIÓN DE VIVIENDA</t>
  </si>
  <si>
    <t>FILA 268( Audit de Regularidad Vig 2019- PAD 2020)</t>
  </si>
  <si>
    <t>FILA 269 ( Audit de Regularidad Vig 2019- PAD 2020)</t>
  </si>
  <si>
    <t>3.2.3.1</t>
  </si>
  <si>
    <t>3.2.3.1 HALLAZGO ADMINISTRATIVO POR INCUMPLIMIENTO DE LOS LINEAMIENTOS ESTABLECIDOS EN EL INSTRUCTIVO CBN-0021, PARA LA ELABORACIÓN DEL INFORME DE BALANCE SOCIAL</t>
  </si>
  <si>
    <t>INADECUADA APLICACIÓN DE LOS LINEAMIENTOS ESTABLECIDOS POR LA CONTRALORÍA DE BOGOTÁ D.C., EN EL INSTRUCTIVO  DEL INFORME DE BALANCE SOCIAL CBN0021.</t>
  </si>
  <si>
    <t>CAPACITACIÓN SOBRE LA INFORMACIÓN ESTABLECIDA  EN LA  CIRCULAR EXTERNA VIGENTE   EMITIDA POR LA CONTRALORÍA DE BOGOTÁ D.C   DIRIGIDA  A LOS   FUNCIONARIOS  Y  CONTRATISTAS  ENCARGADOS  DE LA ELABORACIÓN DEL  INFORME DE BALANCE SOCIAL CBN-0021, A FIN DE DAR  CUMPLIMIENTO  A LO  ESTABLECIDO  POR  EL ENTE  DE CONTROL.</t>
  </si>
  <si>
    <t>NUMERO DE CAPACITACIONES REALIZADA</t>
  </si>
  <si>
    <t>SUDBIRECCIÓN  DE PROGRAMAS  Y PROYECTOS</t>
  </si>
  <si>
    <t>INEFECTIVA</t>
  </si>
  <si>
    <t>AUSENCIA DE BATERÍA DE INDICADORES DE CIUDAD PARA EL SEGUIMIENTO A  LARGO PLAZO  DE LAS METAS DE ODS EN BOGOTÁ D.C.</t>
  </si>
  <si>
    <t>3.3.1.1 HALLAZGO ADMINISTRATIVO, POR FALTA DE REFERENCIACIÓN CRUZADA DE LAS NOTAS O REVELACIONES A LOS ESTADOS FINANCIEROS CON EL ESTADO DE SITUACIÓN FINANCIERA Y ESTADO DE RESULTADOS</t>
  </si>
  <si>
    <t>NO REFERENCIACIÓN DE LAS NOTAS A LOS ESTADOS FINANCIEROS.  2. FALENCIAS EN LA REVISIÓN DEL CONSOLIDADO DEFINITIVO DE LAS REVELACIONES A LOS ESTADOS FINANCIEROS</t>
  </si>
  <si>
    <t>REALIZAR NUMERACIÓN Y REFERENCIACIÓN CRUZADA ENTRE LAS REVELACIONES A LOS ESTADOS FINANCIEROS Y LOS ESTADOS FINANCIEROS DE LA SECRETARÍA DISTRITAL DEL HÁBITAT DE ACUERDO CON LOS FORMATOS ESTABLECIDOS POR PARTE DE LA CONTADURÍA GENERAL DE LA NACIÓN Y LA DIRECCIÓN DISTRITAL DE CONTABILIDAD PARA LA VIGENCIA FISCAL 2020.</t>
  </si>
  <si>
    <t>ESTADOS FINANCIEROS</t>
  </si>
  <si>
    <t>ESTADOS FINANCIEROS REFERENCIADOS</t>
  </si>
  <si>
    <t>CARENCIA DE UNA POLÍTICA ADOPTADA QUE REGULE LA GESTIÓN DEL SUELO URBANO Y RURAL Y LA GESTIÓN INTEGRAL DEL HÁBITAT DEL DISTRITO CAPITAL, EN ATENCIÓN A LAS FUNCIONES DE LA SDHT.</t>
  </si>
  <si>
    <t>RETRASOS DEBIDO A LA ACTUALIZACIÓN DE LA INFORMACIÓN DE LOS DOCUMENTOS QUE HACEN PARTE DEL PROCESO DE ADOPCIÓN DE PIGSH, DE ACUEDO CON LOS AJUSTES SOLICITADOS POR LA SDP A LOS DOCUMENTOS DE DTS- PLAN DE ACCIÓN-DOCUMENTO CONPES DE LA POLÍTICA QUE REGULE LA GESTIÓN DEL SUELO URBANO Y RURAL Y LA GESTIÓN INTEGRAL DEL HÁBITAT DEL DISTRITO CAPITAL, EN ATENCIÓN A LAS FUNCIONES DE LA SDHT.</t>
  </si>
  <si>
    <t>RETRASOS EN LA RADICACIÓN DE LOS DOCUMENTOS QUE HACEN PARTE DEL PROCESO DE ADOPCIÓN DE PIGSH, DE ACUEDO CON LOS AJUSTES SOLICITADOS POR LA SDP A LOS DOCUMENTOS DE DTS- PLAN DE ACCIÓN-DOCUMENTO CONPES DE LA POLÍTICA QUE REGULE LA GESTIÓN DEL SUELO URBANO Y RURAL Y LA GESTIÓN INTEGRAL DEL HÁBITAT DEL DISTRITO CAPITAL, EN ATENCIÓN A LAS FUNCIONES DE LA SDHT.</t>
  </si>
  <si>
    <t>DEFICIENCIAS EN EL CONTROL DE LA INFORMACIÓN REPORTADA, OCASIONANDO ERRORES EN EL CONTENIDO DE LOS DOCUMENTOS, SITUACIÓN QUE GENERÓ INEXACTITUDES EN LA INFORMACIÓN.</t>
  </si>
  <si>
    <t>FALENCIAS EN LA ESTRUCTURACIÓN DE LOS COMPROMISOS QUE SE ESTABLECEN EN LOS PROYECTOS DE INVERSIÓN.</t>
  </si>
  <si>
    <t>FALTA DE UN CONTROL OPORTUNO SOBRE LAS CONSIGNACIONES EFECTUADAS A LA TESORERÍA DISTRITAL, SOBRE LOS RENDIMIENTOS FINANCIEROS DEL CONVENIO 415 DE 2017</t>
  </si>
  <si>
    <t>3.3.1.3 'HALLAZGO ADMINISTRATIVO, POR PRESENTAR DIFERENCIAS DE SALDOS EN LA SUBCUENTA 1670 - “EQUIPOS DE COMUNICACIÓN Y COMPUTACIÓN” ENTRE EL VALOR REFLEJADO EN LOS ESTADOS FINANCIEROS POR $2.597.873.822 Y EL SALDO REPORTADO EN INVENTARIOS POR $2.702.005.300 ARROJA UNA DIFERENCIA DE $104.131.478</t>
  </si>
  <si>
    <t>FALTA DE PUNTOS DE CONTROLES EN EL CRUCE DE INFORMACIÓN ENTRE LA SUBDIRECCIÓN ADMINISTRATIVA Y LA SUBDIRECCIÓN FINANCIERA.</t>
  </si>
  <si>
    <t>REALIZAR ENTRE LA SUBDIRECCIÓN ADMINISTRATIVA Y SUBDIRECCIÓN FINANCIERA 1 CONCILIACIÓN DE MANERA MENSUAL DE LA INFORMACIÓN REPORTADA POR EL MÓDULO DE ACTIVOS FIJOS VS LA INFORMACIÓN REGISTRADA EN LOS ESTADOS FINANCIEROS DE LA ENTIDAD DE ACUERDO CON EL CORTE OBJETO DE CONCILIACIÓN.</t>
  </si>
  <si>
    <t>CONCILIACIONES</t>
  </si>
  <si>
    <t>NUMERO DE CONCILIACIONES REALIZADAS</t>
  </si>
  <si>
    <t>FALTA DE UN CONTROL OPORTUNO Y EFECTIVO TODA VEZ QUE RETRASAN LA ADQUISICIÓN DE VIVIENDAS</t>
  </si>
  <si>
    <t>INSUFICIENCIA DE CONTROLES, ACCIONES Y GESTIONES ADMINISTRATIVAS LO QUE PUEDE AFECTAR LA VERACIDAD EN LA INFORMACIÓN.</t>
  </si>
  <si>
    <t>DE ACUERDO CON EL INFORME DE LA CONTRALORÍA PARA LA VIGENCIA 2019 "(…) LA ENTIDAD DEBE MANTENER PERMANENTE CONTROL SOBRE LOS RECURSOS ENTREGADOS EN ADMINISTRACIÓN, DADO QUE LA FALTA DE GESTIÓN OCASIONA QUE LOS HECHOS ECONÓMICOS SE VEAN AFECTADOS, EL SEGUIMIENTO DE ELLOS SE DEBE DAR EN TODO EL PROCESO, POR LO TANTO, ES IMPORTANTE QUE SE LLEVE EL CONTROL Y SEGUIMIENTO DE ESTOS RECURSOS."</t>
  </si>
  <si>
    <t>NO SE EVIDENCIA LA CAUSA EN EL INFORME DE CONTRALORIA.</t>
  </si>
  <si>
    <t>FILA 252 ( Audit de Desempeño 2018- PAD 2019)</t>
  </si>
  <si>
    <t>FILA 254 ( Audit de Regularidad Vig 2019- PAD 2020)</t>
  </si>
  <si>
    <t>FILA 255 ( Audit de Regularidad Vig 2019- PAD 2020)</t>
  </si>
  <si>
    <t>HALLAZGO ADMINISTRATIVO CON PRESUNTA INCIDENCIA DISCIPLINARIA POR INFRACCIONES A LOS PRINCIPIOS DE TRANSPARENCIA, PLANEACIÓN, RESPONSABILIDAD, DEBER DE SELECCIÓN OBJETIVA, RACIONALIDAD DE LA INTERVENCIÓN ESTATAL, LA LIBRE CONCURRENCIA; Y CONTRATACIÓN OPORTUNA DE LAS INTERVENTORÍAS CONTENIDOS EN LA LEY 80 DE 1993, DENTRO DE LOS CONTRATOS 484, 485, 755 Y 765 DE 2018</t>
  </si>
  <si>
    <t>DEBILIDADES EN LA FORMA DE EJERCER EL CONTROL Y SUPERVISIÓN, EN LO RELACIONADO CON LA EJECUCIÓN DEL CONVENIO INTERADMINISTRATIVO 415 DE 2017 Y DE LAS OPERACIONES DERIVADAS DEL MISMO</t>
  </si>
  <si>
    <t>FALTA DE CONTROLES Y LA PRESUNTA INOBSERVANCIA DE LA LEY Y NORMAS REGLAMENTARIAS; ADEMÁS DE LOS PROCESOS, PROCEDIMIENTOS Y ACTIVIDADES, CONTENIDOS EN LA LEY Y EL SISTEMA INTEGRADO</t>
  </si>
  <si>
    <t>3.3.2.1.2</t>
  </si>
  <si>
    <t>3.3.2.1.2 HALLAZGO ADMINISTRATIVO CON PRESUNTA INCIDENCIA DISCIPLINARIA,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</si>
  <si>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POR PUBLICACIÓN EXTEMPORANEA EN LA PLATAFORMA SECOP, POR  FALTA DE CONTROLES EFECTIVOS POR PARTE DE LOS SUPERVISORES DE LOS CONTRATOS, ASI COMO DEFICIENCIAS EN EL SEGUIMIENTO A LAS OBLIGACIONES CONTRACTUALES</t>
  </si>
  <si>
    <t>DEFICIENCIAS Y FALENCIAS, EN LA ORGANIZACIÓN INSTITUCIONAL POR DEBILIDADES EN LA PLANEACIÓN, PARA ADELANTAR LA OPORTUNA PUBLICACIÓN DE LOS PROCESOS DE CONTRATACIÓN, QUE DEBE SURTIRSE EN EL APLICATIVO SECOP II, EN RELACIÓN CON LOS RESPECTIVOS DOCUMENTOS DEL PROCESO DE CONTRATACIÓN Y LOS TIEMPOS PREVISTOS PARA ELLO EN LA LEY Y NORMAS REGLAMENTARIAS</t>
  </si>
  <si>
    <t>HALLAZGO ADMINISTRATIVO POR AUTORIZACIÓN DE PAGO EN LOS SOPORTES CON INCONSISTENCIAS E INEXACTITUDES PRESENTADOS POR EL CONTRATISTA EN EL CONTRATO 765 DEL 05 DE OCTUBRE DE 2018</t>
  </si>
  <si>
    <t>DEBILIDADES Y DEFICIENCIAS EN EL SEGUIMIENTO, CONTROL Y VIGILANCIA, FINANCIERA Y ADMINISTRATIVA AL CONTRATO, POR PARTE DEL INTERVENTOR, EN CUANTO A LA VERIFICACIÓN DE LOS SOPORTES QUE DAN CUENTA DE LA EJECUCIÓN DE LAS OBLIGACIONES CONTRACTUALES.</t>
  </si>
  <si>
    <t>REALIZAR SEGUIMIENTO TRIMESTRAL, A LOS PAGOS DE ACUERDO AL CRONOGRAMA DE ENTREGA DE OBRA, A LA EJECUCIÓN DE LOS CONTRATOS A CARGO LA SUBDIRECCIÓN DE BARRIOS.</t>
  </si>
  <si>
    <t>DEFICIENTE PROGRAMACIÓN Y PLANEACIÓN DE LA EJECUCIÓN PRESUPUESTAL</t>
  </si>
  <si>
    <t>HALLAZGO ADMINISTRATIVO CON PRESUNTA INCIDENCIA DISCIPLINARIA, POR PRESENTAR DIFERENCIAS ENTRE LOS VALORES DE LOS COSTOS DIRECTOS DE OBRA QUE FIGURAN EN LAS FACTURAS DE VENTA FRENTE CON LAS ACTAS DE OBRA NOS. 3, 4 Y 5 EN EL CONTRATO DE OBRA N° 765 DEL 05 DE OCTUBRE DE 2018</t>
  </si>
  <si>
    <t>FALTA DE SOPORTES QUE ACREDITEN LOS CERTIFICADOS  DE TRABAJO EN ALTURAS CUANDO ESTE SEA REQUERIDO.</t>
  </si>
  <si>
    <t>AUSENCIA DEL PROCEDIMIENTO NO OBSTANTE SE HA IMPLENTADO PARA ADQUISICIONES  O COMPRAS EN GRANDES SUPERFICIES, NO OBSTANTE SE HAN IMPLEMENTADO LAS GUIAS DE CCE PARA ADQUISICIÒN O COMPRAS EN GRANDES SUPREFICIES</t>
  </si>
  <si>
    <t xml:space="preserve">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t>
  </si>
  <si>
    <t>3.3.1.1 Hallazgo administrativo por ausencia de control interno en el Proceso 
Gestión Territorial de Hábitat (Versión 2) - Procedimiento Mejoramiento de vivienda 
CÓDIGO PM04-PR23 (FECHA 2018/06/15) de la SDHT</t>
  </si>
  <si>
    <t>Los documentos de los expedientes se duplican dado que en la etapa de legalización en muchos casos se protocoliza la escritura con las resoluciones de asignación, cartas de vinculación y documentos de identidad del hogar beneficiado.</t>
  </si>
  <si>
    <t>No se ha presentado suficiente oferta de viviendas terminadas, debido a que la oferta de vivienda es sobre planos, demorando la ejecución de los recursos</t>
  </si>
  <si>
    <t>Falta de gestión por no solicitar la devolución del saldo de $6.957.268.866 del programa “Aporte Transitorio de Arrendamiento Solidario en la Emergencia”</t>
  </si>
  <si>
    <t>A la fecha la resolución 953 de 2021, no se encuentra ejecutoriada razón por la cual, el cobro de los saldos a favor dentro del proyecto Mirador del Virrey 1 por $268.049.600, no es exigible.</t>
  </si>
  <si>
    <t>A la fecha la resolución 953 de 2021, no se encuentra ejecutoriada razón por la cual, el cobro de los saldos a favor dentro del proyecto San Rafael II por $318.308.900, no es exigible.</t>
  </si>
  <si>
    <t>Existe una confusión entre los conceptos de solución habitacional y solución de vivienda.</t>
  </si>
  <si>
    <t>Inadecuada interpretación de los reportes entregados por la entidad en razón a los subsidios asignados en el marco del plan de desarrollo "un nuevo contrato social" y los asignados en el marco del plan de desarrollo "Bogotá mejor para todos" para la misma vigencia.</t>
  </si>
  <si>
    <t xml:space="preserve">Falta de articulación entre los procesos que registran la información en el aplicativo y el proceso que genera la información relacionada con los derechos de petición en la Entidad. </t>
  </si>
  <si>
    <t>Falencia en la revisión de los documentos cargados en los formularios y documentos electrónicos de los informes de la rendición de cuentas anual de la vigencia 2021.</t>
  </si>
  <si>
    <t>Omisión en la publicación de los documentos de seguimiento contractual en las condiciones y oportunidad que establecen la Ley 1712 de 2014 y el Decreto 1082 de 2015. Igualmente se contraviene el Artículo 38 de la Ley 1952 de 2019.</t>
  </si>
  <si>
    <t xml:space="preserve">Omisión en la publicación de los documentos de seguimiento contractual en las condiciones y oportunidad que establecen la Ley 1712 de 2014 y el Decreto 1082 de 2015. Igualmente se contraviene el Artículo 38 de la Ley 1952 de 2019. </t>
  </si>
  <si>
    <t>3.3.1.1 Hallazgo administrativo, por falta de control, gestión y depuración para la 
legalización del saldo del convenio No. 464 de 2016 por valor de $4.328.584.817 suscrito 
con la ERU</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</si>
  <si>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</si>
  <si>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 xml:space="preserve">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 </t>
  </si>
  <si>
    <t>No se ha legalizado el convenio con AGUAS DE BOGOTA No. 889 de 2018 por $1.277.503.448.</t>
  </si>
  <si>
    <t>No se ha legalizado el convenio con  FONADE Contrato de Gerencia 045 de 2017 por $260.000.000.</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</si>
  <si>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</si>
  <si>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 xml:space="preserve">3.3.1.3 Hallazgo administrativo, por falta de control y gestión en la legalización de los 
saldos de los convenios suscritos con la ERU No. 206/2014 por $9.609.161.016, No. 
268/2014 por $532.202.892, No. 464/2016 por $2.671.415.183, No. 152/2012 por 
$5.209.498.632 y con el FNA 4 15/201 7p0r $1.596.173.643 (Se retira Convenio 234/2014 
suscrito con la CVP por $16.562.320.000 en ejecución) </t>
  </si>
  <si>
    <t>No se ha legalizado y/o registrado contablemente los saldos del convenio suscrito con la ERU No. 206/2014 por $9.609.161.016.</t>
  </si>
  <si>
    <t>No se ha legalizado y/o registrado contablemente los saldos del convenio suscrito con la ERU No. 268/2014 por $532.202.892.</t>
  </si>
  <si>
    <t>No se ha legalizado y/o registrado contablemente los saldos del convenio suscrito con el FNA 415/2017 por $1.596.173.643.</t>
  </si>
  <si>
    <t>No se ha legalizado y/o registrado contablemente los saldos del convenio suscrito No. 152/2012 por $5.209.498.632.</t>
  </si>
  <si>
    <t>No se han legalizado los convenios 464/2016, 206/2014, 268/2014, 415/2017 y 152/2012.</t>
  </si>
  <si>
    <t xml:space="preserve">3.4.3.2.1 Hallazgo administrativo por el bajo nivel de giros realizados a los proyectos de 
inversión 7715; 7575; 7659; 7641 y 7642, contraviniendo los principios generales que 
rigen las actuaciones de las autoridades nacionales, regionales y territoriales, en materia 
de planeación, establecidos en la Ley 152 de 1994 y el principio del sistema presupuestal 
de Unidad de Caja señalado en el Decreto 714 de 1996. </t>
  </si>
  <si>
    <t xml:space="preserve">Continuar con las etapas del proceso administrativo sancionatorio contenido  en el expediente 3-2018-07314-1
</t>
  </si>
  <si>
    <t>ANÁLISIS SEGUIMIENTO ENTIDAD VIGENCIAS ANTERIORES</t>
  </si>
  <si>
    <t>DESCONOCIMIENTO EN EL PROCESO DE ELABORACIÓN DE ESTUDIOS PREVIOS Y ASIGNACIÓN DE OBLIGACIONES POR PARTE DEL SUPERVISOR.</t>
  </si>
  <si>
    <t>FALENCIAS EN EL SEGUIMIENTO DE LAS FASES DE EJECUCIÓN CONTRACTUAL Y LA VERIFICACIÓN DE ACTIVIDADES RESPECTO DE LAS OBLIGACIONES DESCRITAS EN LOS CONTRATOS DE PRESTACIÓN DE SERVICIOS PROFESIONALES.</t>
  </si>
  <si>
    <t>FALTA DE IMPLEMENTACIÓN DE PUNTOS DE CONTROL EN EL PROCESO DE PUBLICACIÓN DE DOCUMENTACIÓN EN LA PLATAFORMA SECOP II.</t>
  </si>
  <si>
    <t>INCONSISTENCIA EN  LA INFORMACION  DE LA   ACTUALIZACION A LA  FICHA  EBI-D FRENTE  A LAS  MODIFICACIONES  A LA  FORMULACION  DEL  PROYECTO DE INVERSION</t>
  </si>
  <si>
    <t>INDEBIDO SEGUIMIENTO A LAS ACCIONES PREVENTIVAS Y SANCIONATORIAS ADELANTADAS POR LA SUBSECRETARIA DE INSPECCIÓN, VIGILANCIA Y CONTROL</t>
  </si>
  <si>
    <t>LA ENTIDAD NO TIENE ADECUADOS MECANISMOS PARA EL CORRECTO MANEJO DE LA INFORMACIÓN Y DE LAS BASES DE DATOS</t>
  </si>
  <si>
    <t>LA INFORMACIÓN REPORTADA POR LA SUBSECRETARÍA DE GESTIÓN CORPORATIVA CON RESPECTO A  CONTRATOS Y CONVENIOS NO COINCIDE CON LA EJECUCIÒN PRESUPUESTAL DEL PROYECTO DE INVERSIÓN 1075</t>
  </si>
  <si>
    <t>FALTA DE CONTROLES Y LA PRESUNTA INOBSERVANCIA DE LA LEY Y NORMAS REGLAMENTARIAS; ADEMÁS DE LOS PROCESOS, PROCEDIMIENTOS Y ACTIVIDADES, CONTENIDOS EN LA LEY Y EL SISTEMA INTEGRADO DE GESTIÓN</t>
  </si>
  <si>
    <t>FALTA DE INTEROPERABILIDAD ENTRE LOS SISTEMAS DE INFORMACIÓN (BOGOTÁ TE ESCUCHA Y FOREST) DESCONOCIMIENTO DE LA NORMATIVIDAD RELACIONADA CON PQRSD Y PROCEDIMIENTOS INTERNOS</t>
  </si>
  <si>
    <t>LOS HECHOS EXPUESTOS GENERAN INSEGURIDAD RESPECTO A LAS ACTIVIDADES EJECUTADAS, POR CUANTO ESE DOCUMENTO NO ACREDITA LAS GESTIONES REALIZADAS DEL 18 AL 31 DE DICIEMBRE DE 2020, EN LOS INFORMES SE DEBE EXPRESAR HECHOS EJECUTADOS Y OBJETIVOS, NO EXPECTATIVAS LO QUE CONLLEVAN A AFECTAR LA CONFIABILIDAD DE LA INFORMACIÓN.</t>
  </si>
  <si>
    <t>FALTA DE UNA ADECUADA Y CORRECTA PLANEACIÓN PARA LA  FORMULACIÓN Y EJECUCIÓN DE LAS METAS DE LOS PROYECTOS ESTABLECIDOS POR LA SECRETARÍA DISTRITAL DEL HÁBITAT"</t>
  </si>
  <si>
    <t>INSUFICIENCIA DE CONTROLES Y LA FALTA DE COORDINACIÓN  AL INTERIOR DE LA ENTIDAD PARA HACERLE SEGUIMIENTO OPORTUNO AL CORRECTO REGISTRO EN LOS  FORMULARIOS DEL SISTEMA DE VIGILANCIA Y CONTROL FISCAL – SIVICOF</t>
  </si>
  <si>
    <t>FALTA DE CONTROL Y SEGUIMIENTO A LOS DOCUMENTOS DE PLANEACIÓN ESTABLECIDOS, AL ENCONTRAR INCONSISTENCIAS EN EL CONTENIDO DE LAS CIFRAS MENCIONADAS EN LOS DOCUMENTOS DEL PLAN DE ACCIÓN 2016 - 2020, COMPONENTE DE INVERSIÓN Y LOS COMPROMISOS EJECUTADOS POR LA META NO. 3 DEL PROYECTO INVERSIÓN 1151 A 31/12/2020</t>
  </si>
  <si>
    <t>NO SE TIENE PROCEDIMIENTO PARA EL RECOBRO DE LAS INCAPACIDADES</t>
  </si>
  <si>
    <t>AUSENCIA DE SOPORTES IDÓNEOS QUE PERMITAN LA LEGALIZACIÓN DEL CONVENIO EN LOS ESTADOS FINANCIEROS DE LA SDHT</t>
  </si>
  <si>
    <t>NO EXISTEN LINEAMIENTOS PARA LA ACTIVIDAD DE DIGITALIZACIÓN DE EXPEDIENTES ADMINISTRATIVOS SANCIONATORIOS , TODA VEZ QUE LA ENTIDAD CUENTA UNICAMENTE CON EXPEDIENTES FÌSICOS QUE SOPORTAN LAS ACTUACIONES</t>
  </si>
  <si>
    <t>DEFICIENCIA EN EL PROCEDIMIENTO PARA ADELANTAR LOS PROCESOS DE COBRO PERSUASIVO EN LA SDHT Y POSTERIOR TRASLADO A LA SECRETARÍA DE HACIENDA PARA EL COBRO COACTIVO.</t>
  </si>
  <si>
    <t>NO EXISTEN LINEAMIENTOS PARA LA ACTIVIDAD DE DIGITALIZACIÓN DE EXPEDIENTES ADMINISTRATIVOS SANCIONATORIOS , TODA VEZ QUE LA ENTIDAD CUENTA UNICAMENTE CON EXPEDIENTES FÌSICOS QUE SOPORTAN LAS ACTUACIONES.</t>
  </si>
  <si>
    <t>COMPLEJIDAD DEL PROCEDIMIENTO DE "RECONSTRUCCIÓN DE EXPEDIENTES A PARTIR DE LA FUNCIÓN ARCHIVÍSTICA" CÓDIGO PS03-PR13, QUE VINCULA A OTRAS DEPENDENCIAS Y DIFICULTA LA ACCIÓN DE RECONSTRUIR LOS EXPEDIENTES.</t>
  </si>
  <si>
    <t>AUSENCIA DE MECANISMOS CONVENCIONALES O LEGALES QUE LE PERMITAN A LA SECRETARÍA DE HÁBITAT MANTENER PERMANENTE CONTACTO CON LA SECRETARÍA DE HACIENDA PARA VERIFICAR EL AVANCE DE LOS PROCESOS DE COBRO COACTIVO QUE ADELANTA ESA ENTIDAD EN EJERCICIO DE SUS COMPETENCIAS.</t>
  </si>
  <si>
    <t>FALENCIAS Y DEBILIDADES EN LA EJECUCIÒN DE LA FASE CONTRACTUAL</t>
  </si>
  <si>
    <t>DEBILIDADES Y DEFICIENCIAS EN EL SEGUIMIENTO OPORTUNO Y ADECUADO DEL COMITÉ DE SEGUIMIENTO DEL CONVENIO INTERADMINISTRATIVO 234 DE 2014</t>
  </si>
  <si>
    <t xml:space="preserve">3.3.1 Hallazgo administrativo con presunta incidencia disciplinaria, por información
dual, parcial e ilegible en los expedientes de la muestra de auditoría, en la gestión de multas, cobro persuasivo y radicación de diligencias para el cobro coactivo de la
Secretaría Distrital del Hábitat ante la Secretaría Distrital de Hacienda. </t>
  </si>
  <si>
    <t>AUSENCIA DE MECANISMOS CONVENCIONALES O LEGALES QUE LE PERMITAN A LA SECRETARÍA DE HÁBITAT MANTENER PERMANENTE CONTACTO CON LA SECRETARÍA DE HACIENDA PARA VERIFICAR EL AVANCE DE LOS PROCESOS DE COBRO COACTIVO QUE ADELANTA ESA ENTIDAD EN EJERCICIO DE SUS COMPETENCIAS</t>
  </si>
  <si>
    <t>AUSENCIA DE LINEAMIENTOS PARA IDENTIFICAR CADA EXPEDIENTE CON UN NÚMERO ÚNICO.</t>
  </si>
  <si>
    <t>DEFICIENCIAS EN LOS CONTROLES AL MOMENTO DE VALIDAR LA DIRECCIÓN PARA NOTIFICAR LOS ACTOS ADMINISTRATIVOS QUE EXPIDE LA SUBSECRETARÍA DE INSPECCIÓN, VIGILANCIA Y CONTROL.</t>
  </si>
  <si>
    <t>FALTA DE COORDINACIÓN PARA TENER UN SEGUIMIENTO EFECTIVO ENTRE EL CUMPLIMIENTO DE LAS FUNCIONES DE LA SECRETARÍA DE HACIENDA FRENTE A LAS ACTIVIDADES QUE ADELANTA LA SUBDIRECCIÓN DE INVESTIGACIONES Y CONTROL DEL VIVIENDA EN CUANTO A LAS ACTUACIONES QUE PERMITAN SUBSANAR LAS OBSERVACIONES REALIZADAS POR ESA ENTIDAD.</t>
  </si>
  <si>
    <t>INADECUADA APLICACIÓN DEL PROCEDIMIENTO PS03_PR05 PRÉSTAMO Y CONSULTA DE DOCUMENTOS</t>
  </si>
  <si>
    <t>FALTA DE CONOCIMIENTO Y APROPIACIÓN DE RESPONSABILIDAD POR PARTE DE LOS ENAJENADORES, SOBRE EL CUMPLIMIENTO A LAS ÓRDENES DE HACER QUE SE EXPIDEN CON OCASIÓN A LAS QUEJAS POR DEFICIENCIAS CONSTRUCTIVAS Y/O DESMEJORA EN LAS CONDICIONES TÉCNICAS DE LOS PROYECTOS.</t>
  </si>
  <si>
    <t>3.2.1.1 Hallazgo administrativo, en razón a que la SDHT no ha realizado las acciones cobro de los saldos a su favor dentro del proyecto Mirador del Virrey 1, por valor de DOSCIENTOS SESENTA Y OCHO MILLONES CUARENTA Y NUEVE MIL SEISCIENTOS PESOS ($268.049.600) M/cte. 2</t>
  </si>
  <si>
    <t>31/10/2020
31/12/2020
31/05/2021
31/10/2021
31/12/2021
30/11/2022</t>
  </si>
  <si>
    <t>31/10/2020
31/12/2020
31/05/2021
31/10/2021
30/11/2022</t>
  </si>
  <si>
    <t>31/05/2021
31/10/2021
30/11/2022</t>
  </si>
  <si>
    <t>31/05/2021
31/10/2021
31/12/2021
30/11/2022</t>
  </si>
  <si>
    <t>31/12/2021
31/05/2021
31/10/2021
31/12/2021
30/11/2022</t>
  </si>
  <si>
    <t>31/10/2021
31/12/2021
30/11/2022</t>
  </si>
  <si>
    <t>31/12/2021
30/11/2022</t>
  </si>
  <si>
    <r>
      <t xml:space="preserve">La accion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capacitacion relacionada con el objeto de la acción con la participacion de 24 personas.
</t>
    </r>
    <r>
      <rPr>
        <b/>
        <sz val="10"/>
        <color theme="1"/>
        <rFont val="Calibri Light"/>
        <family val="2"/>
        <scheme val="major"/>
      </rPr>
      <t xml:space="preserve">Recomendación: </t>
    </r>
    <r>
      <rPr>
        <sz val="10"/>
        <color theme="1"/>
        <rFont val="Calibri Light"/>
        <family val="2"/>
        <scheme val="major"/>
      </rPr>
      <t xml:space="preserve">Contar en el proximo seguimiento con  la presentacion  que se realizó de las capacitación  efectuada , realizar la otra capactación  con una participación más representativa , a fin  de evitar la materialización del riesgo de incumplimiento de la accion, del Plan de Mejoramiento vigente suscrito con la Contraloria de Bogotá  y de su efectividad                      
</t>
    </r>
    <r>
      <rPr>
        <b/>
        <sz val="10"/>
        <color theme="1"/>
        <rFont val="Calibri Light"/>
        <family val="2"/>
        <scheme val="major"/>
      </rPr>
      <t>Diciembre 2020</t>
    </r>
    <r>
      <rPr>
        <sz val="10"/>
        <color theme="1"/>
        <rFont val="Calibri Light"/>
        <family val="2"/>
        <scheme val="major"/>
      </rPr>
      <t xml:space="preserve"> : Se aporta registro de asistencia del 25 de agosto de 2020, con 31 participantes para la capacitación de los estudios previos y capacitación del 16 de octubre de 2020 para Manual de contratación, Principios de planeación y estudios previos. 
</t>
    </r>
    <r>
      <rPr>
        <b/>
        <sz val="10"/>
        <color theme="1"/>
        <rFont val="Calibri Light"/>
        <family val="2"/>
        <scheme val="major"/>
      </rPr>
      <t>Soportes</t>
    </r>
    <r>
      <rPr>
        <sz val="10"/>
        <color theme="1"/>
        <rFont val="Calibri Light"/>
        <family val="2"/>
        <scheme val="major"/>
      </rPr>
      <t xml:space="preserve">: Correo elctronico de convocatoria del 16 de octubre de 2020, registro de asistencia de caoacitaciones de fechas 25 de agosto y 16 octubre de 2020.
</t>
    </r>
    <r>
      <rPr>
        <b/>
        <sz val="10"/>
        <color theme="1"/>
        <rFont val="Calibri Light"/>
        <family val="2"/>
        <scheme val="major"/>
      </rPr>
      <t>Recomendación</t>
    </r>
    <r>
      <rPr>
        <sz val="10"/>
        <color theme="1"/>
        <rFont val="Calibri Light"/>
        <family val="2"/>
        <scheme val="major"/>
      </rPr>
      <t xml:space="preserve">: Se remiten soportes que dan cuenta del cumplimiento de la acción, correspondiente a dos (2) capacitaciones, sin embrago, se recomienda incluir las presentaciones en la cuales se evidencie el tema de la asignación de obligaciones, dirigido a los supervisores de los contratos.    
</t>
    </r>
    <r>
      <rPr>
        <b/>
        <sz val="10"/>
        <color theme="1"/>
        <rFont val="Calibri Light"/>
        <family val="2"/>
        <scheme val="major"/>
      </rPr>
      <t>Marzo 2021</t>
    </r>
    <r>
      <rPr>
        <sz val="10"/>
        <color theme="1"/>
        <rFont val="Calibri Light"/>
        <family val="2"/>
        <scheme val="major"/>
      </rPr>
      <t xml:space="preserve">: Con radicado No. 2-2021-15772 del 17 de agosto de 2021 se solicto modifcaciòn de fecha, el cual fue aprobado con radicado CB No. 2-2021-09916 del 13 de abril de 2021.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t>
    </r>
    <r>
      <rPr>
        <b/>
        <sz val="10"/>
        <color theme="1"/>
        <rFont val="Calibri Light"/>
        <family val="2"/>
        <scheme val="major"/>
      </rPr>
      <t>Recomendación</t>
    </r>
    <r>
      <rPr>
        <sz val="10"/>
        <color theme="1"/>
        <rFont val="Calibri Light"/>
        <family val="2"/>
        <scheme val="major"/>
      </rPr>
      <t xml:space="preserve">: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Revisados los soportes aportados para el presente seguimiento, se evidencia que no aportaron evidencias de la capacitacion tal y como se encuentra señalado en la descripcion de la accion"Realizar capacitación dirigida a los supervisores y apoyo a la supervisión,  donde se explique la etapa de  la elaboración de los estudios previós y la asignación de obligaciones.", con fundamento en lo anterior se mantiene el porcentaje de avance de la accion del anterior.
</t>
    </r>
    <r>
      <rPr>
        <b/>
        <sz val="10"/>
        <color theme="1"/>
        <rFont val="Calibri Light"/>
        <family val="2"/>
        <scheme val="major"/>
      </rPr>
      <t xml:space="preserve">Soportes: </t>
    </r>
    <r>
      <rPr>
        <sz val="10"/>
        <color theme="1"/>
        <rFont val="Calibri Light"/>
        <family val="2"/>
        <scheme val="major"/>
      </rPr>
      <t xml:space="preserve">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t>
    </r>
    <r>
      <rPr>
        <b/>
        <sz val="10"/>
        <color theme="1"/>
        <rFont val="Calibri Light"/>
        <family val="2"/>
        <scheme val="major"/>
      </rPr>
      <t>Recomendacion</t>
    </r>
    <r>
      <rPr>
        <sz val="10"/>
        <color theme="1"/>
        <rFont val="Calibri Light"/>
        <family val="2"/>
        <scheme val="major"/>
      </rPr>
      <t xml:space="preserve">: Adelantar de manera inmediata la actividad que encunetra pendiente para dar cumplimiento a la meta establecida y aportar para el siguiente seguimiento los soportes (completos) de la ejecucion de la actividad 
</t>
    </r>
    <r>
      <rPr>
        <b/>
        <sz val="10"/>
        <color theme="1"/>
        <rFont val="Calibri Light"/>
        <family val="2"/>
        <scheme val="major"/>
      </rPr>
      <t xml:space="preserve">Diciembre 2021: </t>
    </r>
    <r>
      <rPr>
        <sz val="10"/>
        <color theme="1"/>
        <rFont val="Calibri Light"/>
        <family val="2"/>
        <scheme val="major"/>
      </rPr>
      <t xml:space="preserve">En atención a los soportes y de conformidad con los seguimentos realizados en periodos pasados, se evidencia el cumplimiento de la acción por cuanto se encontraba pendiente allegar soportes de capacitacion realizada respecto de las obligaciones, el cual fue aportado en el presente seguimiento.                                   
</t>
    </r>
    <r>
      <rPr>
        <b/>
        <sz val="10"/>
        <color theme="1"/>
        <rFont val="Calibri Light"/>
        <family val="2"/>
        <scheme val="major"/>
      </rPr>
      <t>Recomendación:</t>
    </r>
    <r>
      <rPr>
        <sz val="10"/>
        <color theme="1"/>
        <rFont val="Calibri Light"/>
        <family val="2"/>
        <scheme val="major"/>
      </rPr>
      <t xml:space="preserve"> Implementar mecanismos para evitar la ocurrencia de los hechos objeto del hallazgo
              </t>
    </r>
  </si>
  <si>
    <r>
      <rPr>
        <b/>
        <sz val="10"/>
        <color theme="1"/>
        <rFont val="Calibri Light"/>
        <family val="2"/>
        <scheme val="major"/>
      </rPr>
      <t>CORTE DEL SEGUIMIENTO Y EVALUACION</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</si>
  <si>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rFont val="Calibri Light"/>
        <family val="2"/>
        <scheme val="major"/>
      </rPr>
      <t>CORTE DEL SEGUIMIENTO Y EVALUACION</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</si>
  <si>
    <t>Avanzar con la legalización contable de los subsidios asignados, pendientes por legalizar del convenio 268 de 2014 suscrito con la ERU por $532.202.892, previo seguimiento al Plan de Sostenibilidad Contable</t>
  </si>
  <si>
    <t>REALIZAR UN PLAN DE ACCIÓN CON EL BANCO AGRARIO DE COLOMBIA COMO RESPONSABLE DE LA EJECUCIÓN DE LOS PROYECTOS DE VIVIENDA ASOCIADOS A LOS SUBSIDIOS ASIGNADOS POR LA SDHT, PARA LA EJECUCIÓN, DESEMBOLSO Y LEGALIZACIÓN.</t>
  </si>
  <si>
    <t>STORM</t>
  </si>
  <si>
    <t>Página</t>
  </si>
  <si>
    <t>1</t>
  </si>
  <si>
    <t xml:space="preserve">de </t>
  </si>
  <si>
    <t>(Módulo de Consulta)</t>
  </si>
  <si>
    <t>PLAN MEJORAMIENTO CONSOLIDADO ESTADO DE LAS ACCIONES</t>
  </si>
  <si>
    <t>FECHA REPORTE DE LA INFORMACIÓN</t>
  </si>
  <si>
    <t>SECTORIAL</t>
  </si>
  <si>
    <t>NOMBRE DE LA ENTIDAD</t>
  </si>
  <si>
    <t>CÓDIGO ENTIDAD</t>
  </si>
  <si>
    <t>VIGENCIA DE LA AUDITORÍA O VISITA</t>
  </si>
  <si>
    <t>CODIGO AUDITORÍA SEGÚN PAD DE LA VIGENCIA</t>
  </si>
  <si>
    <t xml:space="preserve">SECTORIAL QUE GENERO LA AUDITORÍA </t>
  </si>
  <si>
    <t>MODALIDAD</t>
  </si>
  <si>
    <t>COMPONENTE</t>
  </si>
  <si>
    <t>FACTOR</t>
  </si>
  <si>
    <t>DESCRIPCIÓN HALLAZGO</t>
  </si>
  <si>
    <t>CAUSA HALLAZGO</t>
  </si>
  <si>
    <t>DESCRIPCIÓN ACCIÓN</t>
  </si>
  <si>
    <t>NOMBRE INDICADOR</t>
  </si>
  <si>
    <t>FORMULA INDICADOR</t>
  </si>
  <si>
    <t>VALOR META</t>
  </si>
  <si>
    <t>ESTADO ENTIDAD</t>
  </si>
  <si>
    <t>ESTADO AUDITOR</t>
  </si>
  <si>
    <t>2016-04-27</t>
  </si>
  <si>
    <t>HÁBITAT Y AMBIENTE</t>
  </si>
  <si>
    <t>SECRETARIA DISTRITAL DEL HÁBITAT - SDHT</t>
  </si>
  <si>
    <t>118</t>
  </si>
  <si>
    <t>2.1.1.1</t>
  </si>
  <si>
    <t>DIRECCIÓN SECTOR HABITAT Y AMBIENTE</t>
  </si>
  <si>
    <t>01 - AUDITORIA DE REGULARIDAD</t>
  </si>
  <si>
    <t>Control Gestión</t>
  </si>
  <si>
    <t>Control Fiscal Interno</t>
  </si>
  <si>
    <t>HALLAZGO ADMINISTRATIVO CON PRESUNTA INCIDENCIA DISCIPLINARIA, POR NO DAR RESPUESTA A PQRS, DENTRO DE LOS TÉRMINOS ESTABLECIDOS.</t>
  </si>
  <si>
    <t>SUBUTILIZACIÓN DEL APLICATIVO FOREST Y DEBILIDADES EN LOS CONTROLES ESTABLECIDOS EN LAS ÁREAS Y PROCESOS DONDE SE TRAMITAN LOS DERECHOS DE PETICIÓN, QUEJAS, RECLAMOS Y SOLICITUDES QUE IMPIDE DETECTAR LOS ERRORES Y APLICAR LA SOLUCIÓN EN TIEMPO OPORTUNO.</t>
  </si>
  <si>
    <t>ADELANTAR SEGUIMIENTO SEMANAL DE LA RESPUESTA A LOS PQRS RADICADOS EN LA SECRETARÍA DISTRITAL DEL HÁBITAT, MANTENIENDO INFORMADO AL COMITÉ DIRECTIVO DEL ESTADO DE TRÁMITE DE LAS PETICIONES DE CADA UNA DE LAS ÁREAS DE LA ENTIDAD.</t>
  </si>
  <si>
    <t>NUMERO DE PQRS ATENDIDOS EN LOS TÉRMINOS DE LEY</t>
  </si>
  <si>
    <t>NUMERO DE PQRS ATENDIDOS EN TÉRMINO/NUMERO DE PQRS RECIBIDOS</t>
  </si>
  <si>
    <t>DIRECCIÓN DE GESTIÓN CORPORATIVA Y CID SUBDIRECCIÓN ADMINISTRATIVA TODAS LAS ÁREAS</t>
  </si>
  <si>
    <t>2016-05-12</t>
  </si>
  <si>
    <t>2017-04-27</t>
  </si>
  <si>
    <t/>
  </si>
  <si>
    <t>CERRADA</t>
  </si>
  <si>
    <t>FORTALECER EL USO ADECUADO DEL APLICATIVO FOREST</t>
  </si>
  <si>
    <t>CAPACITACIONES EN EL USO DEL APLICATIVO FOREST</t>
  </si>
  <si>
    <t>NÚMERO DE CAPACITACIONES</t>
  </si>
  <si>
    <t>2015-12-29</t>
  </si>
  <si>
    <t>2.1.1.10</t>
  </si>
  <si>
    <t>Gestión Contractual</t>
  </si>
  <si>
    <t>HALLAZGO ADMINISTRATIVO: POR INCONSISTENCIA ENTRE LO ESTIPULADO EN LOS ANEXOS TÉCNICOS QUE HACEN PARTE DE LOS ESTUDIOS PREVIOS DEL CONVENIO NO. 407 DEL 28 DE A OCTUBRE DE 2013 EN LO QUE TIENE QUE VER CON EL PROYECTO DE USME III Y LO MENCIONADO EN EL ACTA NO. 1 DE 2013 DE COMITÉ DE SEGUIMIENTO</t>
  </si>
  <si>
    <t>PESE A QUE EL ÓRGANO DE CONTROL EVIDENCIÓ HALLAZGO DEBIDO A QUE EN EL ACTA DEL COMITÉ DE SEGUIMIENTO NO. 1 DE 2013 NO SE MENCIONA EL PREDIO USME III; NO SE PUEDE CONCLUIR QUE ESTE PREDIO SE EXCLUIRÁ O NO SE EJECUTARÁ COMO PROYECTO DE VIP. AL RESPECTO CABE DESTACAR QUE EL PREDIO SE ENCUENTRA INCLUIDO EN LAS MODELACIONES PRESENTADAS EN LOS ESTUDIOS PREVIOS, Y SE HACE REFERENCIA AL MISMO EN LAS POSTERIORES ACTAS DEL COMITÉ DE SEGUIMIENTO.</t>
  </si>
  <si>
    <t>REALIZAR EL SEGUIMIENTO PARA QUE SALGA A CONVOCATORIA DEL PROYECTO DE VIVIENDA DE INTERÉS PRIORITARIO EN EL PREDIO USME III</t>
  </si>
  <si>
    <t>CONVOCATORIA ADJUDICADA</t>
  </si>
  <si>
    <t>SUBDIRECCIÓN DE RECURSOS PRIVADOS SUBSECRETARÍA DE GESTIÓN FINANCIERA</t>
  </si>
  <si>
    <t>2014-05-30</t>
  </si>
  <si>
    <t>2014-12-30</t>
  </si>
  <si>
    <t>2.1.1.11</t>
  </si>
  <si>
    <t>HALLAZGO ADMINISTRATIVO DE PRESUNTA INCIDENCIA DISCIPLINARIA: POR INCUMPLIMIENTO DE LA CLÁUSULA SEGUNDA VALOR DEL CONVENIO NO. 407 DEL 28 DE OCTUBRE DE 2013</t>
  </si>
  <si>
    <t>LA CONTRALORÍA DA COMO UN HECHO LA NO CONSTRUCCIÓN DE LAS 910 VIP, DADO QUE A LA FECHA NO SE HA REALIZADO, NI ADJUDICADO LA CONVOCATORIA POR LA TOTALIDAD DE DICHAS VIVIENDAS.</t>
  </si>
  <si>
    <t>CONVOCATORIA DEL PROYECTO DE VIVIENDA DE INTERÉS PRIORITARIO EN EL PREDIO USME III.</t>
  </si>
  <si>
    <t>GESTIÓN DE VIVIENDAS</t>
  </si>
  <si>
    <t>NÚMERO DE VIVIENDAS LICENCIADAS/ NÚMERO DE VIVIENDAS PROGRAMADAS</t>
  </si>
  <si>
    <t>PRESENTAR LOS PROYECTOS ADICIONALES QUE SE EJECUTARÁN EN EL MARCO DEL CONVENIO, POR EFECTO DE LA MENOR CANTIDAD DE VIVIENDAS QUE SE CONSTRUIRÁ EN LOS PROYECTOS DE VIVIENDA INICIALMENTE PROGRAMADOS.</t>
  </si>
  <si>
    <t>2.1.1.2</t>
  </si>
  <si>
    <t>HALLAZGO ADMINISTRATIVO POR FALENCIAS DE PROCEDIMIENTOS DE PUNTOS DE CONTROL EN EL PROCESO DE GESTIÓN CONTRACTUAL.</t>
  </si>
  <si>
    <t>LOS PUNTOS DE CONTROL NO SE ENCUENTRAN INCORPORADOS EN UN PROCEDIMIENTO DE GESTIÓN CONTRACTUAL.</t>
  </si>
  <si>
    <t>TRAMITAR LA CREACIÓN E IMPLEMENTACIÓN DEL PROCESO DE GESTIÓN CONTRACTUAL, INCORPORANDO EN EL MISMO EL PROCEDIMIENTO QUE INCLUYA LOS PUNTOS DE CONTROL.</t>
  </si>
  <si>
    <t>CREACIÓN E IMPLEMENTACIÓN DEL PROCESO DE GESTIÓN CONTRACTUAL</t>
  </si>
  <si>
    <t>PROCESO DE GESTIÓN CONTRACTUAL IMPLEMENTADO</t>
  </si>
  <si>
    <t>DIRECCIÓN DE GESTIÓN CORPORATIVA Y CID SUBDIRECCIÓN ADMINISTRATIVA</t>
  </si>
  <si>
    <t>2016-06-01</t>
  </si>
  <si>
    <t>2016-08-31</t>
  </si>
  <si>
    <t>2.1.1.3</t>
  </si>
  <si>
    <t>HALLAZGO ADMINISTRATIVO POR FALTA DE NOTIFICACIÓN SUPERVISORES CONTRATOS.</t>
  </si>
  <si>
    <t>LA DESIGNACIÓN DE LA SUPERVISIÓN SE REALIZA A TRAVÉS DE CORREO ELECTRÓNICO SIN QUE MEDIE LA NOTIFICACIÓN DEL RESPONSABLE DE LA SUPERVISIÓN.</t>
  </si>
  <si>
    <t>TRAMITAR LA CREACIÓN E IMPLEMENTACIÓN DEL PROCESO DE GESTIÓN CONTRACTUAL, INCORPORANDO EN EL MISMO EL MECANISMO DE DESIGNACIÓN Y NOTIFICACIÓN DE LA SUPERVISIÓN DE LOS CONTRATOS</t>
  </si>
  <si>
    <t>2.1.1.4</t>
  </si>
  <si>
    <t>HALLAZGO ADMINISTRATIVO, POR EL INCUMPLIMIENTO LEY DE ARCHIVO.</t>
  </si>
  <si>
    <t>LAS TABLAS DE RETENCIÓN DOCUMENTAL SE ENCUENTRAN APROBADAS Y CONVALIDADAS POR EL ARCHIVO GENERAL DE LA NACIÓN, SIN EMBARGO LAS MISMAS AÚN SE ENCUENTRAN EN PROCESO DE IMPLEMETACIÓN Y AJUSTE, RAZÓN POR LA CUAL ES NECESARIO ARMONIZAR LAS TABLAS CON EL PROCESO DE GESTIÓN CONTRACTUAL QUE SE ESTABLEZCA.</t>
  </si>
  <si>
    <t>ARMONIZAR EL PROCESO DE GESTIÓN CONTRACTUAL CON LAS TRD.</t>
  </si>
  <si>
    <t>2.1.1.5</t>
  </si>
  <si>
    <t>HALLAZGO ADMINISTRATIVO, POR DEFICIENCIAS EN EL PROCESO DE SUPERVISIÓN DE LOS CONTRATOS DE TRANSPORTE.</t>
  </si>
  <si>
    <t>DEBILIDADES AL MOMENTO DE LA SUSCRIPCIÓN DE LAS PLANILLAS POR PARTE DE LOS USUARIOS Y FALTA DE SEGUIMIENTO DE LA SUPERVISIÓN</t>
  </si>
  <si>
    <t>VERIFICAR MENSUALMENTE LAS PLANILLAS FIRMADAS POR LOS USUARIOS DEL SERVICIO.</t>
  </si>
  <si>
    <t>CONTROL SERVICIO DE TRANSPORTE</t>
  </si>
  <si>
    <t>NÚMERO DE PLANILLAS FIRMADAS MENSUALMENTE POR VEHÍCUO</t>
  </si>
  <si>
    <t>2.1.1.6</t>
  </si>
  <si>
    <t>HALLAZGO ADMINISTRATIVO CON  INCIDENCIA FISCAL Y PRESUNTA INICIDENCIA DISCIPLINARIA POR CONFIGURARSE LA PÉRDIDA DE FUERZA DE EJECUTORIA DE UNA RESOLUCIÓN DE MULTA POR $10.266.576.</t>
  </si>
  <si>
    <t>FALTA DE ARTICULACIÓN ENTRE LAS AREAS PARA  SUMINISTRAR INFORMACIÓN OPORTUNA.</t>
  </si>
  <si>
    <t>REALIZAR SEGUIMIENTO Y CONTROL AL AREA DE NOTIFICACIONES CON EL FIN DE VERIFICAR  LOS ACTOS ADMINISTRATIVOS SANCIONATORIOS PARA QUE  ESTEN EJECUTORIADOS</t>
  </si>
  <si>
    <t>SEGUIMIENTO DE ACTOS ADMINISTRATIVOS EJECUTORIADOS</t>
  </si>
  <si>
    <t>N° DE ACTOS ADMON SANCIONATORIOS EJECUTORIADOS REMITIDOS A COBRO PERSUASIVO/N° ACTOS ADMON SANCIONATORIOS ENVIADOS A  NOTIFICACIONES DENTRO DE LOS 60 DIAS ANTERIORES</t>
  </si>
  <si>
    <t>SUBSECRETARÍA DE INSPECCIÓN VIGILANCIA Y CONTROL DE VIVIENDA</t>
  </si>
  <si>
    <t>2.1.1.9</t>
  </si>
  <si>
    <t>HALLAZGO ADMINISTRATIVO: POR FALTA DE PLANEACIÓN DE LA SDHT PARA EL CONVENIO NO. 407 DEL 28 DE OCTUBRE DE 2013 SUSCRITO ENTRE LA SDHT Y METROVIVIENDA</t>
  </si>
  <si>
    <t>LA CONTRALORÍA SEÑALA QUE SE EVIDENCIA QUE LA PRÓRROGA DEL CONVENIO 152 DE 2012 SE DEBE A QUE TODOS LOS PREDIOS ADQUIRIDOS Y GESTIONADOS POR METROVIVIENDA, PRESENTABAN FALENCIAS FÍSICAS QUE REFLEJABAN PROCESOS DE INESTABILIDAD, QUE AFECTARÍAN EN UN FUTURO DESARROLLOS DE PROYECTOS, NO APTOS PARA LA CONSTRUCCIÓN DE VIVIENDA Y QUE LOS PROYECTOS NO TENÍAN LICENCIA DE URBANISMO.</t>
  </si>
  <si>
    <t>VERIFICAR EL ESTADO DE LAS LICENCIAS DE LOS PROYECTOS DE VIVIENDA DE LAS CONVOCATORIAS REALIZADAS POR METROVIVIENDA - DOCUMENTAR</t>
  </si>
  <si>
    <t>AVANCE DEL CONVENIO 407</t>
  </si>
  <si>
    <t>NÚMERO DE VIVIENDAS EN PROCESO DE LICENCIAMIENTO CON SEGUIMIENTO DEL COMITÉ / NÚMERO DE VIVIENDAS PROGRAMADAS A DESARROLLARSE EN EL MARCO DEL CONVENIO 407* 100</t>
  </si>
  <si>
    <t>SUBSECRETARÍA DE GESTIÓN FINANCIERA</t>
  </si>
  <si>
    <t>DOCUMENTAR EN LAS ACTAS DEL COMITÉ ESTABLECIDO LOS PROYECTOS ADICIONALES QUE SE EJECUTARÁN EN EL MARCO DEL CONVENIO, POR EFECTO DE LA MENOR CANTIDAD DE VIVIENDAS QUE SE CONSTRUIRÁ EN LOS PROYECTOS DE VIVIENDA INICIALMENTE PROGRAMADOS.</t>
  </si>
  <si>
    <t>PRECISAR EN LOS INFORMES PRESENTADOS POR METROVIVIENDA Y EN LOS COMITÉS DE SEGUIMIENTO LAS ACCIONES DE PLANEACIÓN ADELANTADAS PARA GARANTIZAR LA ADECUADA ARTICULACIÓN DE LOS CONVENIOS 152/2012, 043 DE 2012, 359 DE 2013 Y 407/2013</t>
  </si>
  <si>
    <t>2.1.3.1</t>
  </si>
  <si>
    <t>HALLAZGO ADMINISTRATIVO POR FALTA DE ESTUDIOS PREVIOS EN LA CONTRATACIÓN DE PRESTACIÓN DE SERVICIOS PROFESIONALES.</t>
  </si>
  <si>
    <t>DEBILIDADES EN LA ARGUMENTACIÓN DE LOS ESTUDIOS PREVIOS QUE SOPORTAN LA CONTRATACIÓN EN LA MODALIDAD DE PRESTACIÓN DE SERVICIOS. (ESTUDIO DE CARGAS LABORALES)</t>
  </si>
  <si>
    <t>REALIZAR LOS ESTUDIOS PREVIOS ATENDIENDO LO PREVISTO EN EL ARTÍCULO 32 DE LA LEY 80 DE 1993 Y DEMÁS NORMAS CONCORDANTES, CONSIDERANDO QUE LA NORMATIVIDAD VIGENTE NO EXIGE LA ELABORACIÓN DE ESTUDIOS DE  CARGAS PARA DETERMINAR LA CONTRATRACIÒN DE SERVICIOS PROFESIONALES.</t>
  </si>
  <si>
    <t>CUMPLIMIENTO DE REQUISITOS LEGALES DE LOS ESTUDIOS PREVIOS.</t>
  </si>
  <si>
    <t>NÚMERO DE ESTUDIOS PREVIOS PARA CONTRATOS DE PRESTACIÓN DE SERVICIOS SEGÚN NORMATIVIDAD/NÚMERO DE CONTRATOS DE PRESTACIÓN DE SERVICIOS SUSCRITOS</t>
  </si>
  <si>
    <t>2017-07-28</t>
  </si>
  <si>
    <t>HALLAZGO ADMINISTRATIVO CON PRESUNTA INCIDENCIA DISCIPLINARIA POR LA PUBLICACIÓN EXTEMPORÁNEA EN EL SECOP DE LOS DOCUMENTOS CONTRACTUALES EN LOS CONTRATOS 001, 005, 018, 006, 22, 57, 66, 101, 112, 202, 206, 227, 302, 304, 307, 331, 390, 450, 494, 530 Y 535 DE 2016.</t>
  </si>
  <si>
    <t>FALTA DE SEGUIMIENTO AL CUMPLIMIENTO DE LAS OBLIGACIONES LEGALES DE PUBLICACIÓN</t>
  </si>
  <si>
    <t>CONTAR CON LOS REGISTROS QUE VALIDAN LA PUBLICACIÒN EN TERMINO EN EL SECOP POR CADA CONTRATO SUSCRITO POR LA ENTIDAD, DE LOS DOCUMENTOS CONTRACTUALES.</t>
  </si>
  <si>
    <t>DOCUMENTOS</t>
  </si>
  <si>
    <t>NO DE CONTRATOS CON REGISTROS QUE VALIDAN LA PUBLICACIÒN EN TÈRMINO EN EL SECOP DE LOS DOCUMENTOS CONTRACTUALES/ CONTRATOS SUSCRITOS POR LA ENTIDAD.</t>
  </si>
  <si>
    <t>SUBDIRECCIÓN ADMINISTRATIVA</t>
  </si>
  <si>
    <t>2017-08-11</t>
  </si>
  <si>
    <t>2018-01-31</t>
  </si>
  <si>
    <t>TRAMITAR LOS PROCESOS CONTRACTUALES A TRAVÉS DEL SECOP II</t>
  </si>
  <si>
    <t>PROCESOS ADELANTADOS EN SECOP II</t>
  </si>
  <si>
    <t>PROCESOS ADELANTADOS EN SECOP II/TOTAL DE PROCESOS ADELANTADOS</t>
  </si>
  <si>
    <t>SUBDIRECCIÓN ADMINISTRATIVA Y SUPERVISORES</t>
  </si>
  <si>
    <t>2018-07-31</t>
  </si>
  <si>
    <t>2.1.3.10</t>
  </si>
  <si>
    <t>HALLAZGO ADMINISTRATIVO CON PRESUNTA INCIDENCIA DISCIPLINARIA POR FALTA DE SUSCRIPCIÓN DEL ACTA DE INICIO DEL CONTRATO 108 DE 2016 POR PARTE DE LA SUPERVISORA DEL CONTRATO.</t>
  </si>
  <si>
    <t>DEBILIDADES EN LA ORGANIZACIÓN DE LOS DOCUMENTOS QUE HACEN PARTE DE LOS EXPEDIENTES CONTRACTUALES</t>
  </si>
  <si>
    <t>CAPACITAR AL PERSONAL DE LA ENTIDAD ENCARGADO DE REALIZAR EL ARCHIVO DE EXPEDIENTES CONTRACTUALES EN LOS LINEAMIENTOS PARA ARCHIVAR, DE CONFORMIDAD CON LAS TABLAS DE RETENCIÓN DOCUMENTAL.</t>
  </si>
  <si>
    <t>SERVIDORES CAPACIDADOS  (DOCUMENTO)</t>
  </si>
  <si>
    <t>NÚMERO DE SERVIDORES CAPACITADOS/ TOTAL DE SERVIDORES *  100%</t>
  </si>
  <si>
    <t>2018-12-31</t>
  </si>
  <si>
    <t>HALLAZGO ADMINISTRATIVO ON  INCIDENCIA FISCAL Y PRESUNTA INICIDENCIA DISCIPLINARIA. POR INEXISTENCIA DE LA NECESIDAD DE LA CONTRATACIÓN DEL ARRENDAMIENTO DEL INMUEBLE UBICADO EN LA CARRERA 16 NO 53-38 DURANTE EL PERIODO COMPRENDIDO ENTRE EL MES DE ABRIL A NOVIEMBRE DE 2015, QUE OCASIONÓ UN DAÑO AL ERARIO POR VALOR $135.250.000.</t>
  </si>
  <si>
    <t>FALTA DE PLANEACIÓN AL MOMENTO DE SUSCRIBIR EL CONTRATO DE ARRENDAMIENTO 204-2015</t>
  </si>
  <si>
    <t>ADELANTAR EL TRÁMITE DE TERMINACIÓN Y LIQUIDACIÓN DEL CONTRATO 204-2015</t>
  </si>
  <si>
    <t>LIQUIDACIÓN DEL CONTRATO DE ARRIENDO 204-2015</t>
  </si>
  <si>
    <t>ACTA DE LIQUIDACIÓN</t>
  </si>
  <si>
    <t>2.1.3.11</t>
  </si>
  <si>
    <t>HALLAZGO ADMINISTRATIVO CON  INCIDENCIA FISCAL Y PRESUNTA INICIDENCIA DISCIPLINARIA. POR INEXISTENCIA DE LA NECESIDAD DE LA CONTRATACIÓN DEL ARRENDAMIENTO DEL BIEN INMUEBLE UBICADO EN LA CARRERA 13 NO.33-66, DURANTE EL PERIODO COMPRENDIDO ENTRE EL MES DE JULIO DE 2015 A ENERO DE 2016, QUE OCASIONÓ UN DAÑO AL ERARIO POR VALOR $118.320.000.</t>
  </si>
  <si>
    <t>FALTA DE PLANEACIÓN AL MOMENTO DE SUSCRIBIR EL CONTRATO DE ARRENDAMIENTO 284-2015</t>
  </si>
  <si>
    <t>ADELANTAR LAS GESTIONES ENCAMINADAS A OCUPAR EL INMUEBLE CON EL ARCHIVO DOCUMENTAL DE LA ENTIDAD, CONSIDERANDO QUE EL CONTRATO SE ENCUENTRA VIGENTE HASTA EL AÑO 2017.</t>
  </si>
  <si>
    <t>OCUPACIÓN DEL INMUEBLE</t>
  </si>
  <si>
    <t>DISPOSICIÓN DEL ARCHIVO DE LA ENTIDAD EN EL INMUEBLE</t>
  </si>
  <si>
    <t>2016-06-30</t>
  </si>
  <si>
    <t>2.1.3.12</t>
  </si>
  <si>
    <t>HALLAZGO ADMINISTRATIVO, POR LAS IRREGULARIDADES PRESENTADAS CON EL CONVENIO INTERADMINISTRATIVO NO.408 DE 2013.</t>
  </si>
  <si>
    <t>FALTA DE PREVISIÓN, PLANEACIÓN Y CORRECTA MADURACIÓN EN LA ESTRUCTURACIÓN DE LOS PROYECTOS DE VIVIENDA INCLUIDOS EN EL CONVENIO PRECITADO.</t>
  </si>
  <si>
    <t>REALIZAR SEGUIMIENTO Y ANÁLISIS PERIÓDICOS DE LA SITUACIÓN DE LOS PROYECTOS DEL CONVENIO, IDENTIFICANDO LA RUTA Y LAS ACCIONES A IMPLEMENTAR</t>
  </si>
  <si>
    <t>NUMERO DE  INFORMES BIMESTRALES DE SEGUIMIENTO A LOS PROYECTOS DEL CONVENIO.</t>
  </si>
  <si>
    <t>NÚMERO DE INFORMES DE SEGUIMIENTO  BIMESTRAL</t>
  </si>
  <si>
    <t>SUBSECRETARÍA DE GESTIÓN FINANCIERA SUBDIRECCIÓN DE RECURSOS PRIVADOS</t>
  </si>
  <si>
    <t>ADELANTAR SESIONES  DEL COMITÉ OPERATIVO PARA LA TOMA DE DECISIONES DEL CONVENIO, DE ACUERDO CON LAS RUTAS Y ACCIONES IMPLEMENTADAS</t>
  </si>
  <si>
    <t>NUMERO DE SESIONES DEL COMITÉ OPERATIVO PARA LA TOMA DE DECISIONES DEL CONVENIO</t>
  </si>
  <si>
    <t>NÚMERO DE SESIONES DE COMITÉ OPERATIVO REALIZADAS</t>
  </si>
  <si>
    <t>HALLAZGO ADMINISTRATIVO CON PRESUNTA INCIDENCIA DISCIPLINARIA POR FALTA DE JUSTIFICACIÓN RAZONABLE QUE SOPORTE LA ADICIÓN Y PRORROGA NO. 02 DEL CONTRATO 108 DE 2016.</t>
  </si>
  <si>
    <t>EL ENTE DE CONTROL NO CONSIDERÓ SUFICIENTE LA JUSTIFICACIÓN DE LA ADICIÓN Y PRORROGA NO 02  PARA EL PROCESO DE CONTRATACIÓN DE LA SDHT, ASÍ COMO TAMPOCO TUVO EN CUENTA LOS ARGUMENTOS EXPRESADOS EN LA RESPUESTA AL INFORME PRELIMINAR.</t>
  </si>
  <si>
    <t>MODIFICAR EL  MANUAL DE  CONTRATACION ,  ESTABLECEINDO LAS MODIFICACIONES  COMO  UN INSTRUMENTO  EXCEPCIONAL QUE SE UTILICE POR  NECESIDADES DEL SERVICIO Y/O LA OCURRENCIA DE SITUACIONES IMPREVISIBLES AL INICIO DEL  CONTRATO Y/O  CONVENIO Y   DEBIDAMENTE JUSTIFICADAS  POR EL  SUOERVISOR.</t>
  </si>
  <si>
    <t>MANUAL  MODIFICADO</t>
  </si>
  <si>
    <t>2.1.3.13</t>
  </si>
  <si>
    <t>HALLAZGO ADMINISTRATIVO POR LA INDEBIDA ASIGNACIÓN DE LOS HONORARIOS AL CONTRATISTA EN EL CONTRATO 202-2016 EN LA SUMA DE $2.815.552.</t>
  </si>
  <si>
    <t>DEBILIDADES EN LA VERIFICACIÓN DE SOPORTES  REQUERIDOS PARA ADELANTAR EL PROCESO CONTRACTUAL.</t>
  </si>
  <si>
    <t>ESTABLECER CONMO  REQUISITO DE LA CONTRATACION  UN CERTIFICADO  SUSCRITO  POR  EL JEFE DEL AREA SOLICITANTE  EN EL  QUE  SE REALICE EL ESTUDIO DE IDONEIDAD Y  LAS  EQUIVALENCIAS DESCRITAS EN LA TABLA DE HONORARIOS VIGENTE.</t>
  </si>
  <si>
    <t>DOCUMENTO</t>
  </si>
  <si>
    <t>DOCUMENTO DONDE SE ESTABLEZCA COMO REQUISITO UN CERTIFICADO DE IDONEIUDAD Y EXPERIENCIA</t>
  </si>
  <si>
    <t>HALLAZGO ADMINISTRATIVO CON PRESUNTA INCIDENCIA DISCIPLINARIA POR LAS IRREGULARIDADES EN LA SUSCRIPCIÓN DEL CONVENIO NO.373 DE 2015.</t>
  </si>
  <si>
    <t>DEBILIDADES EN LA PLANEACIÓN Y SEGUIMIENTO DEL CONVENIO</t>
  </si>
  <si>
    <t>CONCERTAR CON EL OPERADOR DEL CONVENIO (METROVIVIENDA) EL PLAN DE ACCIÓN  Y EL CRONOGRAMA</t>
  </si>
  <si>
    <t>NUMERO DE PLANES DE ACCIÓN Y CRONOGRAMA FORMULADO.</t>
  </si>
  <si>
    <t>UN PLAN DE ACCIÓN DEL CONVENIO CON SU CORRESPONDIENTE CRONOGRAMA FORMULADO</t>
  </si>
  <si>
    <t>2016-07-31</t>
  </si>
  <si>
    <t>ADELANTAR SEGUIMIENTO Y SUPERVISIÓN PERIÓDICA DE LOS COMPROMISOS ESTABLECIDOS EN EL CONVENIO Y EN EL PLAN DE ACTIVIDADES</t>
  </si>
  <si>
    <t>NUMERO DE INFORMES DE SEGUIMIENTO</t>
  </si>
  <si>
    <t>NÚMERO DE INFORMES DE SEGUIMIENTO DE LA EVOLUCIÓN DEL PLAN DE ACCIÓN DEL CONVENIO Y DEL CRONOGRAMA EJECUTADO.</t>
  </si>
  <si>
    <t>REALIZAR SESIONES DEL COMITÉ OPERATIVO PARA LA TOMA DE DECISIONES DEL CURSO DE LOS COMPROMISOS DEL CONVENIO</t>
  </si>
  <si>
    <t>NUMERO DE SESIONES PERIODICAS DEL COMITÉ OPERATIVO PARA LA TOMA DE DECISIONES DEL CONVENIO.</t>
  </si>
  <si>
    <t>NÚMERO DE SESIONES BIMESTRALES DEL COMITÉ OPERATIVO CON LAS DECISIONES ADOPTADAS</t>
  </si>
  <si>
    <t>2.1.3.14</t>
  </si>
  <si>
    <t>HALLAZGO ADMINISTRATIVO POR INCUMPLIMIENTO DEL CONVENIO 200 DE 2012.</t>
  </si>
  <si>
    <t>REALIZAR SEGUIMIENTO, SUPERVISIÓN Y ANÁLISIS DE LA SITUACIÓN DEL CONVENIO</t>
  </si>
  <si>
    <t>NUMERO DE INFORMES DE SEGUIMIENTO DE LA SITUACIÓN DEL CONVENIO</t>
  </si>
  <si>
    <t>NÚMERO DE INFORMES DE SEGUIMIENTO Y ANÁLISIS DE LA SITUACIÓN DEL CONVENIO</t>
  </si>
  <si>
    <t>REALIZAR SESIONES DEL COMITÉ OPERATIVO PARA LA TOMA DE DECISIONES SOBRE LA CONVENIENCIA DE CONTINUAR O LIQUIDAR EL CONVENIO</t>
  </si>
  <si>
    <t>NUMERO DE SESIONES  DEL COMITÉ OPERATIVO PARA LA TOMA DE DECISIONES DEL CONVENIO</t>
  </si>
  <si>
    <t>NÚMERO DE SESIONES DEL COMITÉ OPERATIVO REALIZADAS</t>
  </si>
  <si>
    <t>HALLAZGO ADMINISTRATIVO CON PRESUNTA INCIDENCIA DISCIPLINARIA POR FALTA DE JUSTIFICACIÓN RAZONABLE QUE SOPORTE OTRO SI NO. 02 EN DONDE SE REALIZÓ LA ADICIÓN NO. 02 DEL CONTRATO 304 DE 2016 POR VALOR DE $61.364.000 Y POR EL INCUMPLIMIENTO DE LAS OBLIGACIONES DE SUPERVISIÓN.</t>
  </si>
  <si>
    <t>JUSTIFICACIÓN INSUFICIENTE PARA SOPORTAR LA MODIFICACIÓN CONTRACTUAL</t>
  </si>
  <si>
    <t>2.1.3.16</t>
  </si>
  <si>
    <t>HALLAZGO ADMINISTRATIVO Y FISCAL CON PRESUNTA INCIDENCIA DISCIPLINARIA POR LA SUSCRIPCIÓN DEL CONTRATO DE PRESTACIÓN DE SERVICIOS 09 DE 2016, SIN LA VERIFICACIÓN DEL CUMPLIMIENTO DE LA EXPERIENCIA REQUERIDA, DE CONFORMIDAD CON EL DOCUMENTO EXPEDIDO POR LA DIRECCIÓN DE GESTIÓN CORPORATIVA, EN EL CUAL SE ESTABLECEN LOS REQUISITOS DE EXPERIENCIA E IDONEIDAD Y LOS HONORARIOS PARA CONTRATOS DE PRESTACIÓN DE SERVICIOS PARA LA VIGENCIA 2016, CAUSANDO UN DETRIMENTO AL PATRIMONIO DEL DISTRITO EN LA</t>
  </si>
  <si>
    <t>MODIFICAR EL  MANUAL DE  CONTRATACION ,  ESTABLECEINDO COMO  REQUISITO PREVIO  PARA LA CONTRATACION LA  VERIFICACION DEL CIMPLIMINETO DE  DILIGENCIAMIENTO  DE LA INFORMACION DE LA  HOJA DE VIDA  CON EL CARGE  DE LOS  RESPECTIVOS  SOPORTES EN EL SISTEMA SIDEAP, EXIGIDO EN EL DECRETO 367 DE 2014 Y LA CIRCULAR 34 DEL MISMO AÑO.</t>
  </si>
  <si>
    <t>2.1.3.17</t>
  </si>
  <si>
    <t>HALLAZGO ADMINISTRATIVO Y DISCIPLINARIO POR LA SUSCRIPCIÓN DEL CONTRATO DE PRESTACIÓN DE SERVICIOS 101 DE 2016, SIN LA VERIFICACIÓN DEL CUMPLIMIENTO DE LA EXPERIENCIA REQUERIDA, DE CONFORMIDAD CON EL DOCUMENTO EXPEDIDO POR LA DIRECCIÓN DE GESTIÓN CORPORATIVA, EN EL CUAL SE ESTABLECEN LOS REQUISITOS DE EXPERIENCIA E IDONEIDAD Y LOS HONORARIOS PARA CONTRATOS DE PRESTACIÓN DE SERVICIOS PARA LA VIGENCIA 2016, CAUSANDO UN DETRIMENTO AL PATRIMONIO DEL DISTRITO EN LA</t>
  </si>
  <si>
    <t>2.1.3.18</t>
  </si>
  <si>
    <t>HALLAZGO ADMINISTRATIVO POR LA OMISIÓN DE LOS PLAZOS ESTABLECIDOS EN EL DECRETO 1082 DE 2015, PARA EFECTOS DE LIMITAR LA CONVOCATORIA A MIPYMES EN EL PROCESO SDHT-SA-BSCTU-002-2016, DEL CUAL SE DERIVÓ EL CONTRATO 221 DE 2016.</t>
  </si>
  <si>
    <t>ADELANTAR LOS PROCESOS CONTRACTUALES A TRAVÉS DEL SECOP II</t>
  </si>
  <si>
    <t>2.1.3.19</t>
  </si>
  <si>
    <t>HALLAZGO ADMINISTRATIVO CON PRESUNTA INCIDENCIA DISCIPLINARIA POR VULNERACIÓN AL PRINCIPIO DE PLANEACIÓN Y RESPONSABILIDAD EN LA CONTRATACIÓN ESTATAL EN EL CONTRATO 221 DE 2016</t>
  </si>
  <si>
    <t>PLANEACIÓN DEFICIENTE EN LA PROYECCIÓN DE RECURSOS PARA CUBRIR EL PROCESO DE FOTOCOPIADO.</t>
  </si>
  <si>
    <t>APLICAR LA GUIA PARA LA ELABORACIÒN DE ESTUDIOS DEL SECTOR ESTABLECIDA EN EL LITERAL B DEL SEGUNDO ENCISO " ESTRUCTURA DE ANÀLISIS ECONÒMICO".</t>
  </si>
  <si>
    <t>APLICACIÒN DE LA GUIA EN LOS CONTRATOS Y/O CONVENIOS SUSCRITOS/ TOTAL DE CONTRATOS Y/O CONVENIOS SUSCRITOS</t>
  </si>
  <si>
    <t>2017-01-31</t>
  </si>
  <si>
    <t>2.1.3.2</t>
  </si>
  <si>
    <t>HALLAZGO ADMINISTRATIVO POR LA INDEBIDA APLICACIÓN DE REGLAS DE SUBSANACIÓN Y RECHAZO DE ALGUNOS PROPONENTES DENTRO DE LOS PROCESOS DE SELECCIÓN SDHT-SA-BSCTU-002-2016 (CONTRATO 221 DE 2016), SDHT-SA-BSCTU-003-2016 (CONTRATO 304 DE 2016) Y SDHT-LP-001-2016 (CONTRATO 307 DE 2016)</t>
  </si>
  <si>
    <t>INDEBIDA APLICACIÓN DE REGLAS DE SUBSANACIÓN Y RECHAZO DE ALGUNOS PROPONENTES EN LOS PROCESOS DE SELECCIÓN</t>
  </si>
  <si>
    <t>ELIMINAR EN LOS PLIEGOS DE CONDICIONES LA CAUSAL RELACIONADA CON "LA ACREDITACIÓN DE CIRCUNSTANCIAS OCURRIDAS CON POSTERIORIDAD AL CIERRE DEL PROCESO DE SELECCIÓN".</t>
  </si>
  <si>
    <t>PLIEGOS DE CONDICIONES AJUSTADOS</t>
  </si>
  <si>
    <t>NO. DE PLIEGOS DE CONDICIONES AJUSTADO/TOTAL DE PLIEGOS</t>
  </si>
  <si>
    <t>HALLAZGO ADMINISTRATIVO POR FALENCIAS EN LA FIJACIÓN DE LOS HONORARIOS PROFESIONALES EN LOS CONTRATOS DE PRESTACIÓN DE SERVICIOS.</t>
  </si>
  <si>
    <t>LA ENTIDAD SE APARTA DE LA TABLA ADOPTADA Y NO ESTABLECE NINGUNA JUSTIFICACIÓN QUE PERMITA EVIDENCIAR LA NECESIDAD DE NO TENER EN CUENTA ESOS VALORES.</t>
  </si>
  <si>
    <t>CUMPLIR LA TABLA DE HONORARIOS DE LA SECRETARIA DEL HÀBITAT.</t>
  </si>
  <si>
    <t>APLICAR TABLA DE HONORARIOS.</t>
  </si>
  <si>
    <t>NÚMERO DE CONTATOS QUE CUMPLEN LA TABLA/NÚMERO DE CONTRATOS SUSCRITOS</t>
  </si>
  <si>
    <t>2.1.3.20</t>
  </si>
  <si>
    <t>HALLAZGO ADMINISTRATIVO CON PRESUNTA INCIDENCIA DISCIPLINARIA Y FISCAL POR LA SUSCRIPCIÓN DEL CONVENIO DE COOPERACIÓN INTERNACIONAL 293 DE 2016, VULNERANDO LOS LINEAMIENTOS DEL ARTÍCULO 20 DE LA LEY 1150 DE 2007, CAUSANDO CON ESTO UN DETRIMENTO PATRIMONIAL EN LA SUMA DE $349.036.642,35</t>
  </si>
  <si>
    <t>ENTE DE CONTROL NO CONSIDERÓ LOS ARGUMENTOS EXPRESADOS EN EL INFORME PRELIMINAR EN CUANTO A LA MADURACIÓN Y PERFECCIONAMIENTO DEL CONVENIO DE COOPERACIÓN INTERNACIONAL.</t>
  </si>
  <si>
    <t>MODIFICAR EL MANUAL DE CONTRATACION INCLUYENDO EL PROCEDIMIENTO PREVIO A LA SUSCRIPCIÓN DE  CONVENIOS  DE COOPERACION  INTERNACIONAL, EN EL  QUE SE ESTABLEZCA ENTRE LOS SUPUESTOS PARA CONTRATAR , LA JUSTIFICACION  DE LA NECESIDAD DE LA CONTRATACION, INCLUYENDO  LAS  VENTAJAS EN TERMINOS DE  COSTO- BENEFICIO PARA LA  ENTIDAD.</t>
  </si>
  <si>
    <t>MANUAL AJUSTADO E IMPLEMENTADO</t>
  </si>
  <si>
    <t>REITERAR, CON EL APOYO DE LOS ACTORES ENCARGADOS DE LA COOPERACIÓN INTERNACIONAL EN COLOMBIA, LA NATURALEZA DEL ACUERDO JURÍDICO SUSCRITO CON EL PNUD, PARA GARANTIZAR QUE EL CONVENIO NO INVOLUCRA NI ADMINISTRACIÓN DE RECURSOS NI TERCERIZACIÓN DE ACTIVIDADES.</t>
  </si>
  <si>
    <t>COMUNICACIÓN RADICADA</t>
  </si>
  <si>
    <t>SUBSECRETARÍA DE PLANEACIÓN Y POLÍTICAS</t>
  </si>
  <si>
    <t>2018-03-31</t>
  </si>
  <si>
    <t>2.1.3.21</t>
  </si>
  <si>
    <t>HALLAZGO ADMINISTRATIVO CON PRESUNTA INCIDENCIA DISCIPLINARIA POR LA VULNERACIÓN AL ARTÍCULO 50 DE LA LEY 789 DE 2002 Y 23 DE LA LEY 1150 DE 2007, EN EL CONTRATO 390 DE 2016.</t>
  </si>
  <si>
    <t>2.1.3.22</t>
  </si>
  <si>
    <t>HALLAZGO ADMINISTRATIVO CON PRESUNTA INCIDENCIA DISCIPLINARIA POR LA SUSCRIPCIÓN DEL CONVENIO DE ASOCIACIÓN 435 DE 2016, VULNERANDO LOS LINEAMIENTOS DEL DECRETO 777 DE 1992</t>
  </si>
  <si>
    <t>EL ENTE DE CONTROL NO CONSIDERÓ SUFICIENTE  LOS ARGUMENTOS EXPRESADOS EN LA RESPUESTA AL INFORME PRELIMINAR.</t>
  </si>
  <si>
    <t>CUMPLIR CON LOS PROCESOS CONTRACTUALES DE ACUERDO CON LO ESTABLECIDO EN EL DECRETO 092 DE 2017.</t>
  </si>
  <si>
    <t>PROCESOS CONTRACTUALES</t>
  </si>
  <si>
    <t>PROCESOS ADELANTADOS BAJO EL DECRETO 092 DE 2017</t>
  </si>
  <si>
    <t>2.1.3.23</t>
  </si>
  <si>
    <t>HALLAZGO ADMINISTRATIVO CON PRESUNTA INCIDENCIA DISCIPLINARIA POR VULNERACIÓN AL NUMERAL 4 LITERAL C DEL ARTÍCULO 2 DE LA LEY 1150 DE 2007, EN LO REFERENTE A LA CELEBRACIÓN DE CONTRATOS INTERADMINISTRATIVOS CUANDO LAS OBLIGACIONES DERIVADAS DEL MISMO NO TENGAN RELACIÓN DIRECTA CON EL OBJETO DE LA ENTIDAD EJECUTORA, ASÍ COMO POR VULNERACIÓN AL ARTÍCULO 2.2.1.1.1.6.1 DEL DECRETO 1082 DE 2015, POR LA INDEBIDA ELABORACIÓN DEL ANÁLISIS DEL SECTOR, EN EL CONTRATO 451 DE 2016.</t>
  </si>
  <si>
    <t>REALIZAR SEGUIMIENTO  PERIÓDICAMENTE AL PLAN ANUAL DE ADQUISICIONES ESTABLECIDO PARA LA VIGENCIA</t>
  </si>
  <si>
    <t>DOCUMENTO DE SEGUIMIENTO</t>
  </si>
  <si>
    <t>SEGUIMIENTOS  PROGRAMADOS/ SEGUIMIENTO REAAIZADOS</t>
  </si>
  <si>
    <t>SUBDIRECCIÓN ADMINISTRATIVA  /TODAS LAS DEPENDENCIAS</t>
  </si>
  <si>
    <t>2.1.3.24</t>
  </si>
  <si>
    <t>HALLAZGO ADMINISTRATIVO CON PRESUNTA INCIDENCIA FISCAL Y DISCIPLINARIA: POR LA SUSCRIPCIÓN DEL CONTRATO INTERADMINISTRATIVO 451 DE 2016, PARA LA REALIZACIÓN DE ESTUDIOS COMPETENCIA DE UNA PERSONA JURÍDICA CON AUTONOMÍA ADMINISTRATIVA, FINANCIERA Y PRESUPUESTAL SOBRE LA QUE NO SE TIENE SUBORDINACIÓN, POR LA SUMA DE $215.760.000.</t>
  </si>
  <si>
    <t>EL ENTE DE CONTROL NO CONSIDERÓ SUFICIENTE LOS ARGUMENTOS QUE JUSTIFICABAN LA REMUNERACIÓN POR LOS PRODUCTOS Y SERVICIOS PRESTADOS.</t>
  </si>
  <si>
    <t>CONTRATAR PERSONAL EXCLUSIVAMENTE PARA ELABORAR LOS ESTUDIOS DE SECTOR.</t>
  </si>
  <si>
    <t>CONTRATO</t>
  </si>
  <si>
    <t>PERSONAL CONTRATADO</t>
  </si>
  <si>
    <t>2017-12-31</t>
  </si>
  <si>
    <t>2.1.3.25</t>
  </si>
  <si>
    <t>HALLAZGO ADMINISTRATIVO CON PRESUNTA INCIDENCIA DISCIPLINARIA Y FISCAL POR LA INDEBIDA AUTORIZACIÓN DE LOS PAGOS REALIZADOS DENTRO DEL CONTRATO 450 DE 2013 POR LA SUMA $ 555.170.400, EN TANTO LOS PRODUCTOS CONTRATADOS NO FUERON DEBIDAMENTE ENTREGADOS CONFORME LO PACTADO CONTRACTUALMENTE.</t>
  </si>
  <si>
    <t>DEBILIDADES EN LA SUPERVISIÓN DEL MOMENTO QUE GENERARON UNA INADECUADA IMPLEMENTACIÓN DEL SISTEMA DE INFORMACIÓN.</t>
  </si>
  <si>
    <t>CAPACITAR AL PERSONAL DE LA ENTIDAD QUE HA SIDO DESIGNADO COMO SUPERVISOR EN LAS FUNCIONES QUE DEBE DESEMPEÑAR.</t>
  </si>
  <si>
    <t>CAPACITACIONES</t>
  </si>
  <si>
    <t>CAPACITACIONES REALIZADAS</t>
  </si>
  <si>
    <t>2017-08-30</t>
  </si>
  <si>
    <t>2018-02-28</t>
  </si>
  <si>
    <t>2.1.3.26</t>
  </si>
  <si>
    <t>HALLAZGO ADMINISTRATIVO POR LA FALTA DE GESTIÓN PARA ADELANTAR EL PROCESO DE LIQUIDACIÓN DEL CONTRATO 450 DE 2013.</t>
  </si>
  <si>
    <t>EL CONTRATO DEBE DEMANDARSE ANTE LA JURISDICCIÓN CONTENCIOSA ANTES DEL 15 DE OCTUBRE DE 2017 Y COMO SON 9 CARPETAS DE APROXIMADAMENTE 1800 FOLIOS, SE DEBIÓ REALIZAR UN ESTUDIO DETALLADO POR PARTE DEL ABOGADO ASIGNADO.</t>
  </si>
  <si>
    <t>PRESENTAR LA DEMANDA DE CONTROVERSIAS CONTRACTUALES UNA VEZ SE EVACÚE LA AUDIENCIA DE CONCILIACIÓN COMO REQUISITO DE PROCEDIBILIDAD</t>
  </si>
  <si>
    <t>DEMANDA DE CONTROVERSIAS CONTRACTUALES</t>
  </si>
  <si>
    <t>DEMANDA INTERPUESTA/DEMANDA PROGRAMADA</t>
  </si>
  <si>
    <t>SUBSECRETARIA JURÍDICA</t>
  </si>
  <si>
    <t>2017-09-01</t>
  </si>
  <si>
    <t>2017-09-30</t>
  </si>
  <si>
    <t>2.1.3.27.1</t>
  </si>
  <si>
    <t>HALLAZGO ADMINISTRATIVO CON PRESUNTA INCIDENCIA DISCIPLINARIA: POR SUSCRIBIR EL ACTA DE TERMINACIÓN ANTICIPADA Y LIQUIDACIÓN DE MUTUO ACUERDO DEL CONVENIO 200 DE 2012, CON INEXACTITUDES, SIN CONCORDANCIA CON LAS DECISIONES DEL COMITÉ OPERATIVO, LIQUIDÁNDOLO SIN HABER VERIFICADO Y ESTABLECIDO DENTRO DE LA MISMA: LOS VALORES EJECUTADOS POR CONCEPTOS Y/O PRODUCTOS, EL SALDO POR EJECUTAR, LOS PRODUCTOS HABILITADOS POR CADA PROYECTO DE VIVIENDA Y LOS SALDOS A REINTEGRAR POR PARTE DE LA ERU FRENT</t>
  </si>
  <si>
    <t>DEBILIDAD EN LOS MECANISMOS DE CONTROL PARA LA VALIDACIÓN DE LA INFORMACIÓN CONSIGNADA EN ACTAS DE LIQUIDACIÓN.</t>
  </si>
  <si>
    <t>AJUSTAR EL FORMATO DE ACTA DE LIQUIDACIÓN PS-02-FO249-V6  CON FORMULAS  QUE  MINIMICEN EL  MARGEN DE ERROR EN CIFRAS, AVALADO  POR EL  SUPERVISOR .</t>
  </si>
  <si>
    <t>DOCUMENTO AJUSTADO E IMPLEMENTADO</t>
  </si>
  <si>
    <t>2.1.3.27.2</t>
  </si>
  <si>
    <t>HALLAZGO ADMINISTRATIVO CON PRESUNTA INCIDENCIA DISCIPLINARIA Y FISCAL: POR EL PAGO DE $1.881.883.929 EN 59 CONTRATOS SUSCRITOS EN CUMPLIMIENTO DEL CONVENIO 200 DE 2012, SIN LA ENTREGA DE PRODUCTOS QUE PERMITIERAN LA GENERACIÓN DE 1965 SUBSIDIOS DISTRITALES DE VIVIENDA EN ESPECIE:</t>
  </si>
  <si>
    <t>INOBSERVANCIA POR LA ERU A LOS LINEAMIENTOS Y SOLICITUDES DE LA SDHT.</t>
  </si>
  <si>
    <t>2.1.3.28.1</t>
  </si>
  <si>
    <t>HALLAZGO ADMINISTRATIVO CON PRESUNTA INCIDENCIA DISCIPLINARIA POR LA FALTA AL PRINCIPIO DE PLANEACIÓN, DEBIDO A LA CELEBRACIÓN DEL CONVENIO 464/16, TENIENDO EN CUENTA LAS RAZONES TÉCNICAS, FINANCIERAS Y ADMINISTRATIVAS QUE LLEVARON A LA LIQUIDACIÓN DEL CONVENIO ANTERIOR 373/15, 3 DÍAS POSTERIOR A LA FECHA DE CELEBRACIÓN DEL CONVENIO ACTUALMENTE AUDITADO</t>
  </si>
  <si>
    <t>INCLUIR EN LOS ESTUDIOS PREVIOS LOS ANTECEDENTES DE LOS PROYECTOS DE INVERSIÒN A QUE HAYA LUGAR.</t>
  </si>
  <si>
    <t>NO DE ESTUDIOS PREVIOS EN  QUE INCLUYA LOS ANTECEDENTES DE LOS PROYECTOS DE INVERSIÒN / TOTAL DE ESTUDIOS PREVIOS</t>
  </si>
  <si>
    <t>2.1.3.3</t>
  </si>
  <si>
    <t>HALLAZGO ADMINISTRATIVO POR VULNERACIÓN DEL PRINCIPIO DE PLANEACIÓN Y ECONOMÍA EN LOS CONTRATOS DE ARRENDAMIENTO 201 DE 2015, 158 DE 2014, 040 DE 2013 Y 041 DE 2012.</t>
  </si>
  <si>
    <t>EL ESTUDIO PREVIO NO COMPARÓ PREDIOS DE SIMILARES CARACTERÍSTICAS  CON INMUEBLES UBICADOS EN LA MISMA LOCALIDAD.</t>
  </si>
  <si>
    <t>ESTABLECER CONDICIONES ESPECÍFICAS EN LOS ESTUDIOS DE MERCADO CON EL FIN DE COMPARAR INMUEBLES DE CARACTERÍSTICAS TÉCNICAS SIMILARES EN EL MISMO ESTRATO Y QUE CUMPLA CON LAS DEMÁS CONSIDERACIONES DE LA ENTIDAD</t>
  </si>
  <si>
    <t>ESPECIFICACIONES CON CONDICIONES TÉCNICAS PARA ARRENDAMIENTO DE INMUEBLES</t>
  </si>
  <si>
    <t>DOCUMENTO DE ESTUDIO DE MERCADO CON CONDICIONES TÉCNICAS ESPECÍFICAS</t>
  </si>
  <si>
    <t>2016-12-30</t>
  </si>
  <si>
    <t>HALLAZGO ADMINISTRATIVO POR EL INCUMPLIMIENTO DE LA LEY DE ARCHIVO EN LOS CONTRATOS 002, 302, 515 DE 2016 Y CONTRATO 450 DE 2013.</t>
  </si>
  <si>
    <t>2.1.3.4</t>
  </si>
  <si>
    <t>HALLAZGO ADMINISTRATIVO CON PRESUNTA INCIDENCIA DISCIPLINARIA POR LA ELABORACIÓN DEFECTUOSA DEL ANÁLISIS DEL SECTOR Y POR LA OMISIÓN DE LAS REGLAS EXIGIDAS POR EL DECRETO 1082 DE 2015 EN SU ARTÍCULO 2.2.1.2.1.4.11, PARA LOS CONTRATOS DE ARRENDAMIENTO DE INMUEBLES NÚMEROS 002, 18, 104 Y 112 DE 2016.</t>
  </si>
  <si>
    <t>EL ENTE DE CONTROL NO CONSIDERÓ SUFICIENTE EL ANÁLISIS DE MERCADO EFECTUADO PARA EL PROCESO DE CONTRATACIÓN DE LA SDHT ASÍ COMO TAMPOCO TUVO EN CUENTA LOS ARGUMENTOS EXPRESADOS EN LA RESPUESTA AL INFORME PRELIMINAR.</t>
  </si>
  <si>
    <t>CONTINUAR  REALIZANDO EL ANÁLISIS DE SECTOR DE LOS CONTRATOS CONFORME A LO ESTABLECIDO CON LA LEY 1150 DE 2007 , EN LOS ARTICULO 2.2.1.1.1.6.1 Y 2.2.1.2.1.4.11 ARRENDAMIENTO DE BIENES INMUEBLES DEL DECRETO REGLAMENTARIO NO. 1082 DE 2015 Y LOS LINEAMIENTO QUE AL RESPECTO EMITA LA AGENCIA NACIONAL DE CONTRATACIÓN" COLOMBIA COMPRA EFICIENTE" E IMPLEMENTAR  EL FORMATO  DE ANALISIS DE SECTOR PARA CONTRATACIONES DIRETAS, APLICANDO LOS  CRITERIOS DE CCE PARA ESTOS  EFECTOS</t>
  </si>
  <si>
    <t>FORMATO  ANALISIS DE SECTOR IMPLEMENTADO</t>
  </si>
  <si>
    <t>HALLAZGO ADMINISTRATIVO POR PUBLICACIÓN FUERA DE TÉRMINO DE LOS DOCUMENTOS CONTRACTUALES EN EL SECOP.</t>
  </si>
  <si>
    <t>DEBILIDADES EN EL CONTROL Y SEGUIMIENTO DE LA PUBLICACIÓN DE LOS CONTRATOS EN EL SECOP</t>
  </si>
  <si>
    <t>VERIFICAR QUINCENALMENTE LA PUBLICACIÓN EN TÉRMINO DE LOS CONTRATOS SUCRITOS EN LA PÁGINA DEL SECOP.</t>
  </si>
  <si>
    <t>PUBLICACIÓN DE CONTRATOS EN SECOP</t>
  </si>
  <si>
    <t>NÚMERO DE CONTATOS PUBLICADOS EN EL SECOP EN TÉRMINO EN EL TRIMESTRE/NÚMERO DE CONTRATOS SUSCRITOS EN EL TRIMESTRE</t>
  </si>
  <si>
    <t>2.1.3.5</t>
  </si>
  <si>
    <t>HALLAZGO ADMINISTRATIVO CON PRESUNTA INCIDENCIA DISCIPLINARIA, POR LA VULNERACIÓN DEL PRINCIPIO DE SELECCIÓN OBJETIVA EN EL PROCESO DE CONTRATACIÓN QUE GENERÓ EL CONTRATO NO.389 DE 2015.</t>
  </si>
  <si>
    <t>HALLAZGO ADMINISTRATIVO CON PRESUNTA INCIDENCIA DISCIPLINARIA POR LA FALTA DE ESTUDIO DEL SECTOR DE LOS CONTRATOS 006, 302, 445 Y 450 DE 2016.</t>
  </si>
  <si>
    <t>EL ENTE DE CONTROL NO CONSIDERÓ SUFICIENTE EL ESTUDIO DE SECTOR EFECTUADO PARA EL PROCESO DE CONTRATACIÓN DE LA SDHT ASÍ COMO TAMPOCO TUVO EN CUENTA LOS ARGUMENTOS EXPRESADOS EN LA RESPUESTA AL INFORME PRELIMINAR.</t>
  </si>
  <si>
    <t>CONTRATAR PERSONAL EXCLUSIVAMENTE PARA ELABORAR LOS ESTUDIOS DE SECTOR EN LA ENTIDAD.</t>
  </si>
  <si>
    <t>2.1.3.6</t>
  </si>
  <si>
    <t>HALLAZGO ADMINISTRATIVO CON PRESUNTA INCIDENCIA DISCIPLINARIA POR VIOLACIÓN AL PRINCIPIO DE ANUALIDAD DEL GASTO, EN LOS CONTRATOS 435, 516 Y 530 DE 2016.</t>
  </si>
  <si>
    <t>DEBILIDADES EN LOS CONTROLES EJERCIDOS AL PLAN DE ADQUISICIONES</t>
  </si>
  <si>
    <t>ESTABLECER EN EL PLAN ANUAL DE ADQUISICIONES PLAZOS QUE NO SUPEREN LA VIGENCIA FISCAL</t>
  </si>
  <si>
    <t>PLAN ANUAL DE ADQUISICIONES</t>
  </si>
  <si>
    <t>HALLAZGO ADMINISTRATIVO POR RETRASOS INJUSTIFICADOS EN EL CRONOGRAMA DE EJECUCIÓN DEL CONVENIO INTERADMINISTRATIVO 219 DE 2015.</t>
  </si>
  <si>
    <t>FALENCIAS EN EL SEGUIMIENTO Y CONTROL DE LA EJECUCIÓN DEL CONVENIO.</t>
  </si>
  <si>
    <t>REVISAR DETALLADAMENTE EL CONVENIO 219 DE 2015, A FIN DE IDENTIFICAR LA RUTA Y LAS ACCIONES A DESARROLLAR POR PARTE DE LAS ENTIDADES INVOLUCRADAS.</t>
  </si>
  <si>
    <t>INFORME DE REVISIÓN DE LOS ASPECTOS TÉCNICO, JURÍDICO Y FINANCIERO DEL CONVENIO 219 DE 2015.</t>
  </si>
  <si>
    <t>NÚMEROS DE INFORMES REALIZADOS/NÚMERO DE INFORMES REQUERIDOS.</t>
  </si>
  <si>
    <t>SUBSECRETARÍA DE COORDINACIÓN OPERATIVA  SUBDIRECCIÓN DE BARRIOS</t>
  </si>
  <si>
    <t>2016-05-31</t>
  </si>
  <si>
    <t>AJUSTAR EL CRONOGRAMA DE EJECUCIÓN DE CONFORMIDAD CON EL RESULTADO DE LA REVISIÓN EN COORDINACIÓN CON EL IDRD.</t>
  </si>
  <si>
    <t>NÚMERO DE SOLICITUDES DE JUSTES AL CRONOGRAMA DERIVADO DEL CONVENIO 219 DE 2015</t>
  </si>
  <si>
    <t>NÚMEROS DE SOLICITUDES DE JUSTES AL CRONOGRAMA REALIZADAS/NÚMERO DE SOLICITUDES DE JUSTES AL CRONOGRAMA REQUERIDAS.</t>
  </si>
  <si>
    <t>EXIGIR EXPLICITAMENTE AL SUPERVISOR DEL CONVENIO SDHT, DE ELABORAR INFORME DE SEGUIMIENTO MENSUAL SOBRE EL ESTADO DEL CONVENIO Y SEGUIMIENTO AL CRONOGRAMA.</t>
  </si>
  <si>
    <t>NÚMERO DE MEMORANDOS DE SOLICITUD DE SEGUIMIENTO A LA SUPERVISIÓN.</t>
  </si>
  <si>
    <t>NÚMEROS DE MEMORANDOS DE SOLICITUD DE SEGUIMIENTO A LA SUPERVISIÓN REALIZADOS/NÚMERO DE MEMORANDOS DE SOLICITUD DE SEGUIMIENTO A LA SUPERVISIÓN REQUERIDOS.</t>
  </si>
  <si>
    <t>DEBILIDADES EN LA SUPERVISIÓN DE LOS CONTRATOS</t>
  </si>
  <si>
    <t>TRAMITAR LA CREACIÓN E IMPLEMENTACIÓN DEL PROCESO DE GESTIÓN CONTRACTUAL, INCORPORANDO EN EL MISMO EL MANUAL DE SUPERVISIÓN E INTERVENTORÍA.</t>
  </si>
  <si>
    <t>2.1.3.7</t>
  </si>
  <si>
    <t>HALLAZGO ADMINISTRATIVO POR DEBILIDADES EN LOS INFORMES DE SUPERVISIÓN.</t>
  </si>
  <si>
    <t>2.1.3.8</t>
  </si>
  <si>
    <t>HALLAZGO ADMINISTRATIVO CON  INCIDENCIA FISCAL Y PRESUNTA INICIDENCIA DISCIPLINARIA. GESTIÓN ANTIECONÓMICA EN EL MODELO DE CONTRATACIÓN DEL SUMINISTRO DE TRANSPORTE DE LA ENTIDAD, POR VALOR DE $303.087.699.</t>
  </si>
  <si>
    <t>NO SE TUVO EN CUENTA LAS NECESIDADES REALES DE LA ENTIDADES EN RELACIÓN CON LOS FINES DE SEMANA Y FESTIVOS, ASÍ COMO CON LA CANTIDAD DE CARROS CONTRATADOS.</t>
  </si>
  <si>
    <t>MODIFICAR LAS CONDICIONES DE CONTRATACIÓN DE TRANSPORTE ATENDIENDO A LAS NECESIDADES REALES DE LA ENTIDAD, Y EN CONSECUENCIA DISMINUIR LA CANTIDAD DE VEHÍCULOS, ASÍ COMO EL NÚMERO DE DÍAS PARA LA PRESTACIÓN DEL SERVICIO.</t>
  </si>
  <si>
    <t>MODIFICACIÓN DEL ESQUEMA DEL NUEVO CONTRATO DE TRANSPORTE</t>
  </si>
  <si>
    <t>HALLAZGO ADMINISTRATIVO POR EL INCUMPLIMIENTO DE LAS OBLIGACIONES DEL SUPERVISOR DE LOS CONTRATOS 001 Y 316 DE 2016.</t>
  </si>
  <si>
    <t>2.1.3.9</t>
  </si>
  <si>
    <t>HALLAZGO ADMINISTRATIVO CON PRESUNTA INCIDENCIA DISCIPLINARIA Y FISCAL POR EL PAGO DE LOS CÁNONES DE ARRENDAMIENTO EN EL CONTRATO 104 DE 2016, POR ÁREAS NO OCUPADAS NI UTILIZADAS POR SDHT POR VALOR DE 484.958.100</t>
  </si>
  <si>
    <t>NO SE DEFINIÓ UNA APROPIACIÓN DE RECURSOS PARA EL PAGO DE ARRIENDO POR PARTE DE LAS ENTIDADES DIFERENTES A HÁBITAT QUE OCUPABAN EL EDIFICIO SEDE.</t>
  </si>
  <si>
    <t>INCLUIR EN EL PRESUPUESTO DE LA VIGENCIA CORRESPONDIENTE UN RUBRO DONDE SE CUENTE CON RECUSOS DE ARRIENDO DE INMUEBLES PARA LAS ENTIDADES DEL SECTOR.</t>
  </si>
  <si>
    <t>RUBRO PRESUPUESTAL</t>
  </si>
  <si>
    <t>RECURSOS ASIGNADO EN PRESUPUESTO</t>
  </si>
  <si>
    <t>2017-11-30</t>
  </si>
  <si>
    <t>HALLAZGO ADMINISTRATIVO CON   INCIDENCIA FISCAL Y PRESUNTA INICIDENCIA DISCIPLINARIA, POR EL PAGO DE ARRENDAMIENTO MEDIANTE CONTRATOS NO. 201 DE 2015, 158 DE 2014, 040 DE 2013 Y 041 DE 2012, MEDIANTE LOS CUALES SE OBSERVÓ UNA GESTIÓN FISCAL ANTIECONÓMICA E INEFICIENTE POR GASTO QUE NO CORRESPONDE AL FUNCIONAMIENTO PROPIO DE LA ENTIDAD OCASIONANDO UN DAÑO EN CUANTÍA DE $2.965.844.239.</t>
  </si>
  <si>
    <t>SE PAGÓ DURANTE LAS VIGENCIAS 2012 A 2015 UN CANON DE ARRENDAMEINTO POR UNOS PISOS NO UTILIZADOS PARA EL FUNCIONAMIENTO PROPIO DE LA ENTIDAD, SIN QUE HAYA UN FUNDAMENTO LEGAL QUE AMPARE EL GASTO</t>
  </si>
  <si>
    <t>MODIFICAR LAS CONDICIONES DEL NUEVO CONTRATO DE ARRENDAMIENTO DEL BIEN INMUEBLE  RESPECTO DE LOS ESPACIOS REQUERIDOS POR LA SDHT PARA SU FUNCIONAMIENTO, UNA VEZ CUMPLIDO EL TÉRMINO DEL CONTRATO VIGENTE.</t>
  </si>
  <si>
    <t>NUEVO CONTRATO DE ARRENDAMIENTO</t>
  </si>
  <si>
    <t>2017-01-16</t>
  </si>
  <si>
    <t>2017-03-01</t>
  </si>
  <si>
    <t>2.1.4.5.1</t>
  </si>
  <si>
    <t>Gestión Presupuestal</t>
  </si>
  <si>
    <t>HALLAZGO ADMINISTRATIVO CON INCIDENCIA FISCAL Y PRESUNTA INCIDENCIA DISCIPLINARIA, POR VALOR DE $42.547.724,68, POR PAGO DE CONTRIBUCIONES, APORTES, MORAS Y OTROS CONCEPTOS, EN LOS RECIBOS DE SERVICIOS PÚBLICOS DE ACUEDUCTOS, ALCANTARILLADO, ASEO Y ENERGÍA DE LA VIGENCIA 2015, DIFERENTES AL CONSUMO.</t>
  </si>
  <si>
    <t>NO SE ADELANTARON LAS GESTIONES PARA EL CAMBIO DEL USO DE CADA UNO DE LOS SERVICIOS PÚBLICOS DEL INMUEBLE</t>
  </si>
  <si>
    <t>REALIZAR LAS GESTIONES CON LAS EMPRESAS PRESTADORAS DE SERVICIOS PÚBLICOS PARA EL CAMBIO DEL USO DE COMERCIAL A OFICIAL</t>
  </si>
  <si>
    <t>CAMBIO DE USO SERVICIOS PÚBLICOS</t>
  </si>
  <si>
    <t>CAMBIO DE USO DE COMERCIAL A OFICIAL REFLEJADO EN LAS FACTURAS DE LOS SERVICIOS PÚBLICOS</t>
  </si>
  <si>
    <t>2.1.4.8.2.1</t>
  </si>
  <si>
    <t>HALLAZGO ADMINISTRATIVO: POR LA NO EJECUCIÓN DE LAS RESERVAS PRESUPUESTALES DE LA VIGENCIA 2014 EN 2015.</t>
  </si>
  <si>
    <t>DEBILIDADES EN LOS CONTROLES Y SEGUIMIENTO AL INTERIOR DE LA ENTIDAD; EN ESPECIAL LOS SUPERVISORES DE LOS DIFERENTES CONTRATOS Y DE LOS RESPONSABLES DE LOS PROYECTOS DE INVERSIÓN PARA HACERLE SEGUIMIENTO EN TIEMPO REAL.</t>
  </si>
  <si>
    <t>REALIZAR REUNIONES TRIMETRALES PARA EVALUAR LA EJECUCIÓN DE LAS RESERVAS PRESUPUESTALES QUE PERMITAN TOMAR DESICIONES A TIEMPO, DE ACUERDO CON LOS INFORMES DE EJECUCIÓN PRESUPUESTAL PRESENTADOS POR EL RESPONSABLE DE PRESUPUESTO ANTE LOS DIRECTIVOS COMPETENTES.</t>
  </si>
  <si>
    <t>EJECUCIÓN DE RESERVAS PRESUPUESTALES</t>
  </si>
  <si>
    <t>VALOR GIRADO EN LA VIGENCIA 2016 DE LAS RESERVAS CONSTITUIDAS A 31 DE DICIEMBRE DE 2015/VALOR TOTAL DE LAS RESERVAS CONSTITUIDAS A 31 DE DICIEMBRE DE 2015</t>
  </si>
  <si>
    <t>DIRECCIÓN DE GESTIÓN CORPORATIVA Y CID SUBDIRECCIÓN FINANCIERA SUBSECRETARÍAS</t>
  </si>
  <si>
    <t>2016-12-31</t>
  </si>
  <si>
    <t>HALLAZGO ADMINISTRATIVO POR PRESENTAR INCONSISTENCIAS EN LAS CIFRAS REPORTADAS E INOPORTUNA EJECUCIÓN DE LAS RESERVAS PRESUPUESTALES DE LA VIGENCIA 2015 NO EJECUTADAS EN EL 2016.</t>
  </si>
  <si>
    <t>DEBILIDADES EN LOS CONTROLES AL INTERIOR DE LA ENTIDAD, FALTA DE COORDINACIÓN AL INTERIOR DE LA ENTIDAD Y EN ESPECIAL LOS SUPERVISORES DE LOS DIFERENTES CONTRATOS Y DE LOS RESPONSABLES DE LOS PROYECTOS DE INVERSIÓN.</t>
  </si>
  <si>
    <t>PRESENTAR DE MANERA MENSUAL UN  INFORME DE  EJECUCIÓN DE LA RESERVA CONSTITUIDA.</t>
  </si>
  <si>
    <t>INFORME DE EJECUCIÓN DE RESERVAS</t>
  </si>
  <si>
    <t>UN INFORME MENSUAL REPORTADO</t>
  </si>
  <si>
    <t>SUBDIRECCIÓN FINANCIERA</t>
  </si>
  <si>
    <t>2.1.4.8.3.1</t>
  </si>
  <si>
    <t>HALLAZGO ADMINISTRATIVO POR DEFICIENCIAS EN LA GESTIÓN OPORTUNA PARA LA APLICACIÓN DE LOS RECURSOS CONFORME A LOS PRINCIPIOS DE PLANEACIÓN Y DE ANUALIDAD QUE OBLIGA A LA CONSTITUCIÓN DE RESERVAS AL CIERRE DE LA VIGENCIA 2016.</t>
  </si>
  <si>
    <t>PRESENTACIÓN DE MANERA MENSUAL LA EJECUCIÓN DE LA VIGENCIA.</t>
  </si>
  <si>
    <t>INFORME DE EJECUCIÓN DE VIGENCIA.</t>
  </si>
  <si>
    <t>UN INFORME MENSUAL REPORTADO AL COMITÉ DIRECTIVO</t>
  </si>
  <si>
    <t>HALLAZGO ADMINISTRATIVO POR DEFICIENCIAS EN LA GESTIÓN OPORTUNA EN LA APLICACIÓN DE LOS RECURSOS DE RESERVAS DE INVERSIÓN POR VALOR DE $62.024.510.060 AL CIERRE DE LA VIGENCIA 2015.</t>
  </si>
  <si>
    <t>REALIZAR REUNIONES TRIMESTRALES ENCAMINADAS A  GESTIONAR ACCIONES ORIENTADAS A QUE LAS RESERVAS QUE SE CONSTITUYAN AL CIERRE DE LA VIGENCIA 2016 NO SUPEREN EL 25%</t>
  </si>
  <si>
    <t>CONSTITUCION DE RESEVAS PRESUPUESTALES</t>
  </si>
  <si>
    <t>VALOR RESEVAS CONSTITUIDAS A 31 DE DICIEMBRE DE 2016/VALOR COMPROMETIDO A 31 DE DICIEMBRE DE 2016</t>
  </si>
  <si>
    <t>DIRECCIÓN DE GESTIÓN CORPORATIVA Y CID SUBSECRETARÍAS</t>
  </si>
  <si>
    <t>2.1.4.8.4.1</t>
  </si>
  <si>
    <t>HALLAZGO ADMINISTRATIVO: POR LA INOPORTUNA GESTIÓN PARA DEPURAR LOS PASIVOS EXIGIBLES DE $54.927.616.450.</t>
  </si>
  <si>
    <t>DEBILIDADES EN LOS CONTROLES AL INTERIOR DE LA ENTIDAD PARA IR DISMINUYENDO EN FORMA CONSIDERABLE EL VALOR DE LOS PASIVOS EXIGIBLES.</t>
  </si>
  <si>
    <t>ELABORAR DOCUMENTO GUIA PARA LA CONCILIACIÓN DE LOS PASIVOS EXIGIBLES DE LA ENTIDAD</t>
  </si>
  <si>
    <t>GUÍA ELABORADA</t>
  </si>
  <si>
    <t>2.1.4.9.1</t>
  </si>
  <si>
    <t>HALLAZGO ADMINISTRATIVO POR LA NO EJECUCIÓN DE LOS PASIVOS EXIGIBLES.</t>
  </si>
  <si>
    <t>REALIZAR REUNIONES TRIMESTRALES ENCAMINADAS A  GESTIONAR LAS ACCIONES NECESARIAS PARA REALIZAR EL PROCESO DE REVISIÓN Y DEPURACIÓN DE LAS OBLIGACIONES DE LA SECRETARIA QUE ESTÁN INCORPORADAS COMO PASIVOS EXIGIBLES.</t>
  </si>
  <si>
    <t>EJECUCION DE PASIVOS EXIGIBLES</t>
  </si>
  <si>
    <t>INFORME DE PASIVOS EXIGIBLES DEPURADOS</t>
  </si>
  <si>
    <t>2.2.1.1</t>
  </si>
  <si>
    <t>Control de Resultados</t>
  </si>
  <si>
    <t>Planes, Programas y Proyectos</t>
  </si>
  <si>
    <t>HALLAZGO ADMINISTRATIVO CON PRESUNTA INCIDENCIA DISCIPLINARIA POR FALTA DE PLANEACIÓN EN LA ESTRUCTURACIÓN Y EN EL COMPORTAMIENTO DE LOS RECURSOS PROGRAMADOS FRENTE A LAS METAS FÍSICAS PROGRAMADAS.</t>
  </si>
  <si>
    <t>SE SUSCRIBIERON ALGUNOS CONVENIOS CON PLAZO DE EJECUCIÓN SUPERIORES A UN AÑO EN LOS CUALES LOS PAGOS EFECTIVOS SE REALIZAN UNA VEZ SE TENGAN LAS OBRAS ENTREGADAS. ADEMÁS, ESTOS TRES PROYECTOS TIENEN EN SU PRESUPUESTO RECURSOS PARA GENERACIÓN DE SUBSIDIOS DE MEJORAMIENTO Y CONTRUCCIÓN DE VIVIENDA QUE NO FUERON DESEMBOLSADOS EN EL 2015.</t>
  </si>
  <si>
    <t>REALIZAR SEGUIMIENTO TRIMESTRAL A LA EJECUCIÓN DE METAS, RECURSOS Y EJECUCIÓN DE GIROS DE INVERSIÓN EN EL MARCO DEL COMITÉ DIRECTIVO CON EL FIN DE EVIDENCIAR RETRASOS Y PROPONER SOLUCIONES</t>
  </si>
  <si>
    <t>SEGUIMIENTO A LA EJECUCIÓN FÍSICA Y FINANCIERA DE LA ENTIDAD</t>
  </si>
  <si>
    <t>NÚMERO DE SEGUIMIENTOS TRIMESTRALES REALIZADOS A LA EJECUCIÓN FÍSICA Y FINANCIERA DEL PRESUPUESTO DE INVERSIÓN DE LA ENTIDAD/3 SEGUIMIENTOS PROGRAMADOS</t>
  </si>
  <si>
    <t>SUBSECRETARIA DE PLANEACIÓN Y POLÍTICA SUBDIRECCIÓN DE PROGRAMAS Y PROYECTOS</t>
  </si>
  <si>
    <t>HALLAZGO ADMINISTRATIVO CON PRESUNTA INCIDENCIA DISCIPLINARIA: POR FALTA DE PLANEACIÓN EN LA ESTRUCTURACIÓN Y EN EL COMPORTAMIENTO DE LOS RECURSOS PROGRAMADOS PARA LA META 1. “GESTIONAR 3 PROYECTOS ASOCIATIVOS EN LAS INTERVENCIONES URBANAS PÚBLICAS PRIORIZADAS”.</t>
  </si>
  <si>
    <t>FALTA DE PLANEACIÓN EN LA ESTRUCTURACIÓN Y EL COMPORTAMIENTO DE LOS RECURSOS PROGRAMADOS FRENTE A LA META ESTABLECIDA EN EL PROYECTO DE INVERSIÓN.</t>
  </si>
  <si>
    <t>REVISAR LOS INDICADORES ESTABLECIDOS PARA LOS PROYECTO DE INVERSIÓN VIGENTES, CON EL FIN DE VERIFICAR LA MEDICIÓN EFICAZ DE LA META.</t>
  </si>
  <si>
    <t>HOJA DE VIDA DE INDICADOR REVISADAS.</t>
  </si>
  <si>
    <t>NUMERO DE HOJAS DE VIDA DE INDICADORES REVISADOS/NUMERO DE HOJAS DE VIDA DE INDICADORES EXISTENTES.</t>
  </si>
  <si>
    <t>SUBSECRETARIA DE COORDINACIÓN OPERATIVA</t>
  </si>
  <si>
    <t>2017-08-10</t>
  </si>
  <si>
    <t>ELABORAR REPORTE DE CUMPLIMIENTO  VALIDADO POR EL RESPONSABLE DE CADA COMPONENTE, CON EL FIN DE  FORTALECER EL SEGUIMIENTO A LA EJECUCIÓN DE LAS METAS ESTABLECIDAS EN LOS PROYECTOS DE INVERSIÓN.</t>
  </si>
  <si>
    <t>REPORTES</t>
  </si>
  <si>
    <t>NUMERO DE REPORTES  DE CUMPLIMIENTO ENTREGADOS POR LOS RESPONSABLES DE COMPONENTES.</t>
  </si>
  <si>
    <t>2.2.1.1.1</t>
  </si>
  <si>
    <t>HALLAZGO ADMINISTRATIVO: POR EL INCUMPLIMIENTO EN LA EJECUCIÓN DEL PLAN ANUAL  DE AUDITORIAS PROGRAMADAS PARA LA VIGENCIA 2014.</t>
  </si>
  <si>
    <t>EL PLAN DE AUDITORIAS 2014, NO FUE EJECUTADO EN SU TOTALIDAD, RAZÓN POR LA CUAL REPROGRAMA EN SU PLAN DE AUDITORIA 2015, SIETE (7) AUDITORIAS QUE NO REALIZÓ EN LA VIGENCIA 2014 Y ADEMÁS EN LA VIGENCIA 2015 FINALIZÓ OCHO (8) DE LAS AUDITORIAS CORRESPONDIENTES AL PLAN DE AUDITORIA 2014</t>
  </si>
  <si>
    <t>EJECUTAR EL PROGRAMA ANUAL DE AUDITORÍAS APROBADO EN EL COMITÉ SIG VIGENCIA 2015. .</t>
  </si>
  <si>
    <t>DESARROLLO DEL PROGRAMA ANUAL DE AUDITORÍAS</t>
  </si>
  <si>
    <t>% DE EJECUCIÓN DE AUDITORIAS= (AUDITORIAS REALIZADAS/ AUDITORÍAS PROGRAMADAS PROBADOS EN EL COMITÉ SIG VIGENCIA 2015.)*100</t>
  </si>
  <si>
    <t>ASESOR DE CONTROL INTERNO</t>
  </si>
  <si>
    <t>2015-06-10</t>
  </si>
  <si>
    <t>2015-12-31</t>
  </si>
  <si>
    <t>REMITIR A LAS ÁREAS AUDITADAS DURANTE VIGENCIA 2014 LOS INFORMES PENDIENTES</t>
  </si>
  <si>
    <t>% INFORMES PENDIENTES REMITIDOS=INFORMES PENDIENTES DE AUDITORIA VIGENCIA 2014 ENTREGADOS / INFORMES PENDIENTES DE LA VIGENCIA 2014</t>
  </si>
  <si>
    <t>NOTIFICAR LA PLANEACIÓN DE LA AUDITORÍA AL RESPONSABLE DEL PROCESO DE ACUERDO CON LAS FECHAS ESTABLECIDAS EN EL PLAN OPERATIVO.</t>
  </si>
  <si>
    <t>% DE AUDITORIAS NOTIFICADAS=(NOTIFICACIONES REALIZADAS/ NOTIFICACIONES PLANEADAS DE ACUERDO CON EL PLAN OPERATIVO.)*100</t>
  </si>
  <si>
    <t>REALIZAR COMITÉ DE REDACCIÓN  POR PARTE DEL EQUIPO AUDITOR PARA FINALIZAR EL PROCESO DE AUDITORÍA Y DAR CELERIDAD  A LA ENTREGA DEL INFORME</t>
  </si>
  <si>
    <t>% DE COMITÉS DE REDACCIÓN REALIZADOS = (COMITÉS DE REDACCIÓN  REALIZADOS / NUMERO DE AUDITORIAS REALIZADAS DE LA VIGENCIA 2015)*100</t>
  </si>
  <si>
    <t>REALIZAR COMITÉ TALLERES Y CAPACITACIÓN FRECUENTES PARA MEJORAR LAS HABILIDADES DE REDACCIÓN</t>
  </si>
  <si>
    <t>% DE CAPACITACIONES REALIZADAS =(NO. DE CAPACITACIONES REALIZADAS/ NO. CAPACITACIONES PLANEADAS )*100</t>
  </si>
  <si>
    <t>2.2.1.2</t>
  </si>
  <si>
    <t>HALLAZGO ADMINISTRATIVO CON PRESUNTA INCIDENCIA DISCIPLINARIA: POR DIFERENCIA ENTRE RECURSOS PROGRAMADOS EN PLAN DE ACCIÓN 2012 - 2016. COMPONENTE DE INVERSIÓN SECRETARÍA DISTRITAL DEL HÁBITAT, CON CORTE A 31-05-2016, DE LA META NO. 13 DEL PROYECTO DE INVERSIÓN 488, Y LOS RECURSOS COMPROMETIDOS Y EJECUTADOS POR LA SDHT.</t>
  </si>
  <si>
    <t>DEBILIDAD EN LA CAPACITACIÓN A LOS RESPONSABLES EN EL REGISTRO DE LA INFORMACIÓN SOBRE LA OPERACIÓN DEL SISTEMA DE SEGUIMIENTO DISTRITAL SEGPLAN, DURANTE EL PERIODO DE TRANSICIÓN ENTRE LOS PLANES DE DESARROLLO "BOGOTÁ HUMANA" Y "BOGOTÁ MEJOR PARA TODOS</t>
  </si>
  <si>
    <t>REALIZAR CAPACITACIÓN INTERNA A LOS RESPONSABLES DEL CARGUE DE INFORMACIÓN EN  SEGPLAN, SOBRE LOS LINEAMIENTOS DEL MANUAL VIGENTE PARA LA ADMINISTRACIÓN Y OPERACIÓN DEL BANCO DISTRITAL DE PROGRAMAS Y PROYECTOS DE LA SDP.</t>
  </si>
  <si>
    <t>NUMERO DE CAPACITACIONES REALIZADAS</t>
  </si>
  <si>
    <t>NÚMERO DE CAPACITACIONES REALIZADAS/NUMERO DE CAPACITACIONES PROGRAMADAS</t>
  </si>
  <si>
    <t>SUBDIRECCIÓN DE PROGRAMAS Y PROYECTOS</t>
  </si>
  <si>
    <t>2017-08-15</t>
  </si>
  <si>
    <t>2017-09-27</t>
  </si>
  <si>
    <t>DEBILIDAD EN EL CUMPLIMIENTO DE LOS TIEMPOS ESTABLECIDOS PARA EL CARGUE DE INFORMACIÓN DE SEGUIMIENTO A LOS PROYECTOS DE INVERSIÓN, EN EL SISTEMA INTERNO SIPI. CAMBIOS EXTEMPORÁNEOS SOBRE LA INFORMACIÓN REGISTRADA EN SEGPLAN. DEBILIDAD EN EL CONTROL COMPARATIVO DE LA INFORMACIÓN REGISTRADA ENTRE LOS DIFERENTES SISTEMAS DE INFORMACIÓN. (SIPI- SEGPLAN).</t>
  </si>
  <si>
    <t>ACTUALIZAR EL PROCEDIMIENTO PG01-PR03 “PROGRAMACIÓN Y SEGUIMIENTO A LOS PROYECTOS DE INVERSIÓN” Y COMPLEMENTARLO CON LA CREACIÓN DE UN FORMATO DE CONTROL DE LA INFORMACIÓN REPORTADA EN LOS SISTEMAS DE INFORMACIÓN SEGPLAN Y SIPI. SOCIALIZAR ACTUALIZACIÓN EN LA ENTIDAD.</t>
  </si>
  <si>
    <t>PROCEDIMIENTO PG01-PR03 “PROGRAMACIÓN Y SEGUIMIENTO A LOS PROYECTOS DE INVERSIÓN” ACTUALIZADO.</t>
  </si>
  <si>
    <t>PROCEDIMIENTO ACTUALIZADO/PROCEDIMIENTO PROGRAMADO A ACTUALIZAR</t>
  </si>
  <si>
    <t>DEBILIDAD EN EL CUMPLIMIENTO DE LOS TIEMPOS ESTABLECIDOS PARA EL CARGUE DE INFORMACIÓN DE SEGUIMIENTO A LOS PROYECTOS DE INVERSIÓN, EN EL SISTEMA INTERNO SIPI</t>
  </si>
  <si>
    <t>ACTUALIZAR EL FORMATO SIPI “SOLICITUD DE MODIFICACIÓN DEL PLAN DE INVERSIÓN”, INCLUYENDO UN CAMPO DE JUSTIFICACIÓN DE CAMBIO DE RECURSOS ENTRE COMPONENTES DEL PROYECTO DE INVERSIÓN. SOCIALIZAR ACTUALIZACIÓN EN LA ENTIDAD.</t>
  </si>
  <si>
    <t>FORMATO SIPI “SOLICITUD DE MODIFICACIÓN DEL PLAN DE INVERSIÓN” ACTUALIZADO</t>
  </si>
  <si>
    <t>FORMATO SIPI ACTUALIZADO/FORMATO SIPI PROGRAMADO PARA ACTUALIZAR</t>
  </si>
  <si>
    <t>CARENCIA DE UN INSTRUMENTO QUE ESTANDARICE LOS LINEAMIENTOS PARA REALIZAR MODIFICACIONES AL PLAN CONTRACTUAL</t>
  </si>
  <si>
    <t>ACTUALIZAR EL PROCEDIMIENTO PG01-PR01 “PLANEACIÓN DEL PRESUPUESTO DE INVERSIÓN” Y COMPLEMENTARLO CON LA CREACIÓN  DE UN INSTRUCTIVO PARA LA MODIFICACIÓN DE LOS PLANES DE CONTRATACIÓN E INVERSIONES DE LA ENTIDAD.</t>
  </si>
  <si>
    <t>PROCEDIMIENTO PG01-PR01 “PLANEACIÓN DEL PRESUPUESTO DE INVERSIÓN”  ACTUALIZADO.</t>
  </si>
  <si>
    <t>HALLAZGO ADMINISTRATIVO CON PRESUNTA INCIDENCIA DISCIPLINARIA POR FALTA DE PLANEACIÓN EN LA ESTRUCTURACIÓN Y EN EL COMPORTAMIENTO DE LOS RECURSOS PROGRAMADOS FRENTE A LAS METAS FÍSICAS DEL PROYECTO 488.</t>
  </si>
  <si>
    <t>FALTA DE PLANEACIÓN PARA LLEVAR A CABO LOS PROCESOS DE CONTRATACIÓN POR PARTE DE LA ADMINISTRACIÓN, QUE CONLLEVA AL INCUMPLIMIENTO DEL PRINCIPIO DE ANUALIDAD PARA LA SUSCRIPCIÓN DE LOS CONTRATOS.</t>
  </si>
  <si>
    <t>REALIZAR SESIONES DE COMITÉS INTERNOS DE SEGUIMIENTO, CON EL FIN DE VERIFICAR EL AVANCE DE LA METAS Y/O TOMAR LAS ACCIONES NECESARIAS QUE PERMITAN EL CUMPLIMIENTO DE LAS MISMAS.</t>
  </si>
  <si>
    <t>COMITÉS INTERNOS PARA REVISION DE AVANCE EN EL CUMPLIMIENTO DE LAS METAS</t>
  </si>
  <si>
    <t>NÚMERO DE COMITÉS REALIZADOS PARA REVISAR EL AVANCE EN EL CUMPLIMIENTO DE LAS METAS/NÚMERO DE COMITÉS PROGRAMADOS PARA REVISAR EL AVANCE EN EL CUMPLIMIENTO DE LAS METAS</t>
  </si>
  <si>
    <t>SUBSECRETARÍA DE GESTIÓN FINANCIERA SUBDIRECCIÓN DE RECURSOS PÚBLICOS</t>
  </si>
  <si>
    <t>2.2.1.3</t>
  </si>
  <si>
    <t>HALLAZGO ADMINISTRATIVO POR INCONSISTENCIA EN LA INFORMACIÓN RELACIONADA CON LA CONTRATACIÓN EJECUTADA POR LAS METAS DEL PROYECTO 488.</t>
  </si>
  <si>
    <t>DEBILIDADES EN LA ESTRUCTURA DE LOS INFORMES DE EJECUCIÓN CONTRACTUAL, QUE NO ESPECIFICA LA META DEL PROYECTO POR LA CUAL SE EJECUTA LA CONTRATACIÓN.</t>
  </si>
  <si>
    <t>DETERMINAR PARA LOS INFORMES DE EJECUCIÓN CONTRACTUAL COLUMNAS ESPECIFICAS CON EL NOMBRE DE LA META Y EL PROYECTO DE INVERSIÓN AL CUAL SE ENCUENTRA ASOCIADO EL CONTRATO.</t>
  </si>
  <si>
    <t>FORMATO PARA INFORMES DE EJECUCIÓN</t>
  </si>
  <si>
    <t>FORMATO IMPLEMENTADO PARA LA PRESENTACIÓN DE INFORMES DE EJECUCIÓN CONTRACTUAL.</t>
  </si>
  <si>
    <t>DIRECCIÓN DE GESTIÓN CORPORATIVA Y CID</t>
  </si>
  <si>
    <t>HALLAZGO ADMINISTRATIVO CON PRESUNTA INCIDENCIA DISCIPLINARIA: POR INCUMPLIMIENTO DE LA META NO.11: “GENERAR 2.302 SUBSIDIOS EN ESPECIE PARA HOGARES EN PROYECTOS DE VIVIENDA DE INTERÉS PRIORITARIO”, PARA LA VIGENCIA 2016.</t>
  </si>
  <si>
    <t>INEFICIENCIA EN LA POLÌTICA DE SUBSIDIOS DE VIVIENDA EN ESPECIE SDVE</t>
  </si>
  <si>
    <t>REALIZAR SEGUIMIENTO PERIÓDICO AL AVANCE DE LAS METAS DEFINIDAS EN EL PLAN DE ACCIÓN Y REPORTAR LAS CAUSAS QUE LLEGAREN A IMPLICAR UNA EVENTUAL REPROGRAMACIÓN.</t>
  </si>
  <si>
    <t>INFORMES DE SEGUIMIENTO</t>
  </si>
  <si>
    <t>INFORMES DE SEGUIMIENTO TRIMESTRALES</t>
  </si>
  <si>
    <t>2.2.1.3.2</t>
  </si>
  <si>
    <t>HALLAZGO ADMINISTRATIVO CON PRESUNTA INCIDENCIA DISCIPLINARIA: POR FALTA DE PLANEACIÓN, ESTUDIOS PREVIOS INCOMPLETOS, Y  MODIFICACIONES IRREGULARES EN EL CONVENIO 303 DE 2013, TRASGREDIENDO 'SU PARÁGRAFO PRIMERO DE LA CLÁUSULA SEXTA Y SÉPTIMA.</t>
  </si>
  <si>
    <t>UNA VEZ VALORADA LA RESPUESTA NO SE ACEPTAN LOS ARGUMENTOS, POR CUANTO SEGÚN EL DECRETO 364 DEL 26 DE AGOSTO DE 2013 MEPOT, EL API TIBABUYES SE ENCUENTRA EN SU MAYOR PARTE EN ZONA O ÁREA DE AMENAZA BAJA CON UNA PROBABILIDAD DEL 10% DE DESBORDAMIENTO (ART.116 DECRETO 364 DE 2013) COMO SE PUEDE OBSERVAR EN EL MAPA NO APORTADO EN LA VISITA ADMINISTRATIVA REALIZADA EL DÍA 04 DE MARZO DE 2015.</t>
  </si>
  <si>
    <t>MANTENER EL SEGUIMIENTO AL CONVENIO 303 DE 2013  MEDIANTE EL COMITÉ ESTABLECIDO PARA TAL FIN.</t>
  </si>
  <si>
    <t>SEGUIMIENTO CONVENIO 303</t>
  </si>
  <si>
    <t>NÚMERO DE COMITÉS (CADA TRES MESES)</t>
  </si>
  <si>
    <t>SUBSECRETARÍA DE COORDINACIÓN OPERATIVA - SUBDIRECCIÓN DE BARRIOS</t>
  </si>
  <si>
    <t>2016-04-26</t>
  </si>
  <si>
    <t>2.2.1.4</t>
  </si>
  <si>
    <t>HALLAZGO ADMINISTRATIVO CON PRESUNTA INCIDENCIA DISCIPLINARIA: POR INCONSISTENCIAS EN EL REGISTRO DEL VALOR DE LOS SUBSIDIOS REALMENTE GENERADOS, EN CUMPLIMIENTO DE LA META 11.</t>
  </si>
  <si>
    <t>DIFERENCIAS EN LOS TIEMPOS DE RECEPCIÓN DE LA INFORMACIÓN DE LAS ÁREAS INVOLUCRADAS</t>
  </si>
  <si>
    <t>COORDINAR LA CONCILIACIÓN DE LA INFORMACIÓN DE LAS ÁREAS INVOLUCRADAS.</t>
  </si>
  <si>
    <t>REUNIÓN</t>
  </si>
  <si>
    <t>REUNIONES REALIZADAS / REUNIONES PROGRAMADAS</t>
  </si>
  <si>
    <t>HALLAZGO ADMINISTRATIVO CON PRESUNTA INCIDENCIA DISCIPLINARIA POR FALTA DE PLANEACIÓN EN LA ESTRUCTURACIÓN Y EN EL COMPORTAMIENTO DE LOS RECURSOS PROGRAMADOS PARA LA META 11 DEL PROYECTO 488.</t>
  </si>
  <si>
    <t>FALTA DE EFICIENCIA Y EFICACIA EN LA PLANEACIÓN DE LA MAGNITUD PRETENDIDA DE LA META FÍSICA PLANTEADA Y DE LOS RECURSOS ASIGNADOS.</t>
  </si>
  <si>
    <t>SUBSECRETARÍA DE GESTIÓN FINANCIERA SUBSECRETARÍA DE PLANEACIÓN Y POLÍTICA</t>
  </si>
  <si>
    <t>ACTUALIZAR EL PROCEDIMIENTO PG01-PR01 PLANEACIÓN DEL PRESUPUESTO DE INVERSIÓN, CON EL FIN DE EVIDENCIAR LOS RECURSOS SOLICITADOS PARA EL CUMPLIMIENTO DE LAS METAS DURANTE EL PLAN DE DESARROLLO VRS LOS RECURSOS ASIGNADOS EN CADA VIGENCIA.</t>
  </si>
  <si>
    <t>PROCEDIMIENTO ACTUALIZADO</t>
  </si>
  <si>
    <t>PROCEDIMIENTO A ACTUALIZAR/PROCEDIMIENTO PROGRAMADO A ACTUALIZAR</t>
  </si>
  <si>
    <t>2.2.1.4.6.2.1</t>
  </si>
  <si>
    <t>HALLAZGO ADMINISTRATIVO: POR LA NO EJECUCIÓN DE LAS RESERVAS PRESUPUESTALES DE LA VIGENCIA 2013 EN 2014</t>
  </si>
  <si>
    <t>FALTA DE OPORTUNIDAD EN LA EJECUCIÓN DE LOS RECURSOS CONFORME A LOS PRINCIPIOS PRESUPUESTALES ESTABLECIDOS EN EL ARTÍCULO 13 DEL DECRETO 714 DE 1996, PERO IGUALMENTE SE EVIDENCIA JUSTIFICACIÓN POR LA CUAL NO SE HAN EJECUTADO LA MAYOR PARTE DE LOS $12.155.446.020 EN LOS DIFERENTES RUBROS DE FUNCIONAMIENTO E INVERSIÓN Y LA DISMINUCIÓN DE LOS MONTOS POR EJECUTAR FRENTE A LA VIGENCIA ANTERIOR</t>
  </si>
  <si>
    <t>AUMENTAR EL PORCENTAJE DE GIRO DE LAS RESERVAS CONSTITUIDAS A 31 DE DICIEMBRE DE 2014.</t>
  </si>
  <si>
    <t>GIRO DE RESERVAS</t>
  </si>
  <si>
    <t>(VALOR GIRADO EN LA VIGENCIA 2015 DE LAS RESERVAS CONSTITUIDAS A 31 DE DICIEMBRE DE 2014  / VALOR TOTAL DE LAS RESERVAS CONSTITUIDAS A 31 DE DICIEMBRE DE 2014) * 100</t>
  </si>
  <si>
    <t>SUBSECRETARÍA(AS) - SUBDIRECCIONES</t>
  </si>
  <si>
    <t>2.2.1.4.6.3.1</t>
  </si>
  <si>
    <t>HALLAZGO ADMINISTRATIVO: POR DEFICIENCIAS EN LA GESTIÓN OPORTUNA EN LA APLICACIÓN DE LOS RECURSOS CONFORME A LA PLANEACIÓN QUE OBLIGA A LA CONSTITUCIÓN DE RESERVAS AL CIERRE DE LA VIGENCIA 2014</t>
  </si>
  <si>
    <t>UNA VEZ ANALIZADA LA RESPUESTA DADA POR LA ENTIDAD DE HABER DISMINUIDO LAS RESERVAS PRESUPUESTALES DE $51.519.083.532 EN 2013 A $31.529.243.058 EN 2014,  POR HABER CUMPLIDO CON EL PLAN DE MEJORAMIENTO Y POR LAS JUSTIFICACIONES PRESENTADAS PARA LA NO EJECUCIÓN DE ESTAS RESERVAS</t>
  </si>
  <si>
    <t>REALIZAR GESTIONES ORIENTADAS A QUE LAS RESERVAS QUE SE CONSTITUYAN AL CIERRE DE LA VIGENCIA 2015 NO SUPEREN EL 25%.</t>
  </si>
  <si>
    <t>PORCENTAJE CONSTITUCIÓN DE RESERVAS</t>
  </si>
  <si>
    <t>(RESERVAS CONSTITUIDAS A 31 DE DICIEMBRE DE 2015 / VALOR COMPROMETIDO VIGENCIA 2015) * 100</t>
  </si>
  <si>
    <t>2.2.1.4.6.4.1</t>
  </si>
  <si>
    <t>HALLAZGO ADMINISTRATIVO: POR LA NO EJECUCIÓN DE LOS PASIVOS EXIGIBLES.</t>
  </si>
  <si>
    <t>NO SE ANEXAN NUEVAS EVIDENCIAS QUE DESVIRTÚEN LOS HECHOS DE LA OBSERVACIÓN PARA LA DEPURACIÓN DE LOS PASIVOS EXIGIBLES, RAZÓN POR LA CUAL SE RATIFICA COMO HALLAZGO ADMINISTRATIVO CON EL FIN DE QUE LA SDHT ESTABLEZCA LAS ACCIONES PERTINENTES PARA REDUCIR ESTA CUANTÍA. POR LO ANTES EXPUESTO, ESTA OBSERVACIÓN SE RATIFICA A TITULO DE HALLAZGO ADMINISTRATIVO</t>
  </si>
  <si>
    <t>ADELANTAR LAS ACCIONES NECESARIAS PARA REALIZAR EL PROCESO DE REVISIÓN Y DEPURACIÓN DE LAS OBLIGACIONES DE LA SECRETARIA QUE ESTÁN INCORPORADAS COMO PASIVOS EXIGIBLES.</t>
  </si>
  <si>
    <t>DEPURACIÓN DE PASIVOS EXIGIBLES.</t>
  </si>
  <si>
    <t>2.2.1.5</t>
  </si>
  <si>
    <t>DIFICULTAD EN LA IMPLEMENTACIÓN DE LOS SUBSIDIOS DE VIVIENDA POR CARENCIA DE CIERRE FINANCIERO DE LOS HOGARES INSCRITOS.</t>
  </si>
  <si>
    <t>2.2.1.6</t>
  </si>
  <si>
    <t>HALLAZGO ADMINISTRATIVO CON PRESUNTA INCIDENCIA DISCIPLINARIA, POR EL INCUMPLIMIENTO DE LO ESTABLECIDO EN LA RESOLUCIÓN 176 DE 2013 MODIFICADA POR LA RESOLUCIÓN 1168 DEL 05 DE DICIEMBRE DE 2013.</t>
  </si>
  <si>
    <t>EL ENTE DE CONTROL MANIFIESTA UN INCUMPLIMIENTO DE LO ESTABLECIDO EN LA RESOLUCIÓN 176 DE 2013 Y LA RESOLUCIÓN 1168 DE 2013. NO OBSTANTE LA SECRETARÍA HA VERIFICADO EN TODOS LOS CASOS EL CUMPLIMIENTO DE LOS REQUISITOS TÉCNICOS, JURÍDICOS Y FINANCIEROS DE LOS PROYECTOS DE VIVIENDA QUE SE PRESENTAN, CON BASE EN LOS DOCUMENTOS APORTADOS POR LOS PROMOTORES Y SUS RESPECTIVAS LICENCIAS DE URBANISMO, PREVIA A LA CORRESPONDIENTE APROBACIÓN DE LOS MISMOS POR PARTE DEL COMITÉ DE ELEGIBILIDAD</t>
  </si>
  <si>
    <t>CONTINUAR CUMPLIENDO CON LA TOTALIDAD DE LOS REQUISITOS ESTABLECIDOS EN LA RESOLUCIÓN 176 DE 2013 MODIFICADA POR LA RESOLUCIÓN 1168 DE 2013 PARA PRESENTAR Y APROBAR LOS PROYECTOS AL COMITÉ DE ELEGIBILIDAD.</t>
  </si>
  <si>
    <t>APROBACIÓN DE PROYECTO EN EL COMITÉ DE ELEGIBILIDAD</t>
  </si>
  <si>
    <t>NÚMERO DE PROYECTOS APROBADOS POR EL COMITÉ DE ELEGIBILIDAD CON TODOS REQUISITOS CUMPLIDOS /NÚMERO DE PROYECTOS PRESENTADOS AL COMITÉ DE ELEGIBILIDAD, QUE CUMPLEN TODOS LOS REQUISITOS * 100</t>
  </si>
  <si>
    <t>2014-12-31</t>
  </si>
  <si>
    <t>2.2.1.9</t>
  </si>
  <si>
    <t>HALLAZGO ADMINISTRATIVO CON PRESUNTA INCIDENCIA DISCIPLINARIA POR EL INCUMPLIMIENTO DEL CONVENIO INTERADMINISTRATIVO NO. 200 DE 2012.</t>
  </si>
  <si>
    <t>PRESUNTO INCUMPLIMIENTO EN LA EJECUCIÓN PRESUPUESTAL Y MISIONAL DEL CONVENIO INTERADMINISTRATIVO 200 DE 2012. NO OBSTANTE, NO SE COMPARTE DICHA AFIRMACIÓN TODA VEZ QUE EL CONVENIO EN MENCIÓN SE ENCUENTRA EN EJECUCIÓN Y TIENE COMO FECHA DE TERMINACIÓN EL 25 DE MARZO DE 2015.</t>
  </si>
  <si>
    <t>CONTINUAR REALIZANDO LAS SESIONES DEL COMITÉ DE SEGUIMIENTO AL CONVENIO INTERADMINISTRATIVO NO. 200 DE 2012 A FIN DE REVISAR EL CUMPLIMIENTO DE METAS Y EJECUCIÓN DEL PRESUPUESTO DEL MISMO.</t>
  </si>
  <si>
    <t>SEGUIMIENTO AL CONVENIO 200</t>
  </si>
  <si>
    <t>NÚMERO DE SESIONES DE COMITÉ DE SEGUIMIENTO DEL CONVENIO 200 DE 2013 REALIZADAS / NÚMERO DE SESIONES DE COMITÉ DE SEGUIMIENTO DEL CONVENIO 200 DE 2013 PROGRAMADAS * 100</t>
  </si>
  <si>
    <t>2015-03-25</t>
  </si>
  <si>
    <t>2.2.2.1.1.1</t>
  </si>
  <si>
    <t>HALLAZGO ADMINISTRATIVO CON PRESUNTA INCIDENCIA DISCIPLINARIA POR FALTA DE PLANEACIÓN EN LA ASIGNACIÓN Y ENTREGA DE SUBSIDIOS DISTRITALES DE VIVIENDA EN ESPECIE A LOS BENEFICIARIOS.</t>
  </si>
  <si>
    <t>SE ENCONTRÓ COMO EFECTIVAMENTE LO MANIFIESTAN, CORRESPONDEN A LOS PROYECTOS APROBADOS PARA EL AÑO 2013, CUYA SUSCRIPCIÓN DE CONTRATOS DE OBRA CIVIL, INICIO DE OBRAS, DESEMBOLSO DE ANTICIPOS Y DE LEGALIZACIÓN ASÍ COMO EL RECIBO DE LAS OBRAS TERMINADAS SE REALIZÓ EN EL AÑO 2014.</t>
  </si>
  <si>
    <t>REVISAR EL PROCEDIMIENTO DE SEGUIMIENTO A PROYECTOS DE MEJORAMIENTO, DE MANERA ARTICULADA ENTRE LA CVP Y LA SDHT Y REALIZAR LOS AJUSTES QUE SE CONSIDEREN PERTINENTES</t>
  </si>
  <si>
    <t>PROCEDIMIENTO DE SEGUIMIENTO APROYECTOS</t>
  </si>
  <si>
    <t>1 PROCEDIMIENTO ACTUALIZADO</t>
  </si>
  <si>
    <t>SUBDIRECCIÓN DE RECURSOS PÚBLICOS</t>
  </si>
  <si>
    <t>2015-06-15</t>
  </si>
  <si>
    <t>2015-08-31</t>
  </si>
  <si>
    <t>2.2.2.1.1.2</t>
  </si>
  <si>
    <t>HALLAZGO ADMINISTRATIVO: POR FALTA DE SUPERVISIÓN RESPECTO AL DESEMBOLSO DE LA LEGALIZACIÓN DEL 100% EN LAS ENTREGAS DE LAS OBRAS DE PROYECTOS DE MEJORAMIENTO DE VIVIENDA DE SUBSIDIO EN ESPECIE, PLANEADAS PARA SER ENTREGADAS EN 45 DÍAS, CON DEMORAS HASTA DE 10 MESES</t>
  </si>
  <si>
    <t>LOS HECHOS HAN CONLLEVADO A QUE DESDE EL INICIO DE LA OBRA HASTA SU LEGALIZACIÓN SE ESTÉN TARDANDO DE 4 A 10 MESES SUPERANDO TODAS LAS EXPECTATIVAS DE LA PLANIFICACIÓN REALIZADA, QUE DE MANTENERSE ESTE COMPORTAMIENTO LOS PROYECTOS DE MEJORAMIENTO DE VIVIENDA SE CULMINARAN HASTA EL AÑO 2016, SITUACIÓN QUE NO CORRESPONDE A LOS PRINCIPIOS DE LA GESTIÓN ADMINISTRATIVA. POR LO TANTO, ESTA OBSERVACIÓN SE RATIFICA A TÍTULO DE HALLAZGO ADMINISTRATIVO. (...)"</t>
  </si>
  <si>
    <t>2.2.2.1.1.3</t>
  </si>
  <si>
    <t>HALLAZGO ADMINISTRATIVO: POR INCONSISTENCIAS EN LOS FORMATOS DE RELACIÓN DE PAGOS PARA PROYECTOS VIS, EL CUAL SE TRAMITA PARA EL DESEMBOLSO DEL PAGO AL CONSTITUYENTE.</t>
  </si>
  <si>
    <t>SE CONCLUYE QUE: FRENTE A LOS 3 FORMATOS DEL PROYECTO LA PAZ CHIGUAZA HAB. 1: LA ADMINISTRACIÓN RECONOCE LOS ERRORES DE ESTOS SOPORTES Y APORTA LA VERSIÓN FINAL QUE OBTUVO DE LA FIDUCIARIA CENTRAL, LO CUAL DEMUESTRA QUE NO SE ESTÁN REALIZANDO LAS ANULACIONES DE LOS DOCUMENTOS ERRADOS PARA PODER ESTABLECER SOBRE EL EXPEDIENTE CUAL ES EL DOCUMENTO QUE FINALMENTE SE LEGALIZO. FRENTE A LOS DOS FORMATOS DE RELACIÓN DE PAGOS DEL 23 DE MAYO DEL PROYECTO BASA OCCIDENTAL HAB.1:</t>
  </si>
  <si>
    <t>EFECTUAR LA REVISIÓN DEL EXPEDIENTE DEL PROYECTO "LA PAZ CHIGUAZA HAB. 1" PARA VERIFICAR QUE REPOSAN LOS DOCUMENTOS QUE CORRESPONDEN AL TRÁMITE DEFINITIVO DEL PROCESO, CUMPLIENDO CON LAS NORMAS DE GESTIÓN DOCUMENTAL.</t>
  </si>
  <si>
    <t>GESTIÓN DOCUMENTAL DEL EXPEDIENTE.</t>
  </si>
  <si>
    <t>EXPEDIENTE DEBIDAMENTE ORGANIZADO EN CUMPLIMIENTO DE LAS NORMAS DE GESTIÓN DOCUMENTAL</t>
  </si>
  <si>
    <t>2015-07-31</t>
  </si>
  <si>
    <t>2.2.2.1.1.4</t>
  </si>
  <si>
    <t>HALLAZGO ADMINISTRATIVO: POR ESTUDIOS PREVIOS INCOMPLETOS POR NO CONTAR CON UN DIAGNÓSTICO PREVIO DE CADA TERRITORIO Y FACTIBLE PARA SU DESARROLLO, DEL ESTADO REAL DE LAS APIS.</t>
  </si>
  <si>
    <t>NO SE ACEPTAN LOS ARGUMENTOS DADOS POR LA ENTIDAD TODA VEZ QUE NO SE ESTABLECE CON CLARIDAD LAS DELIMITACIONES TERRITORIALES DE LAS APIS QUE PERMITAN INTERVENIR LAS VIVIENDAS PARA LA POSIBLE POSTULACIÓN DE HOGARES Y POR CONSIGUIENTE LA ASIGNACIÓN DEL SUBSIDIO EN LA MODALIDAD DE SDVE.</t>
  </si>
  <si>
    <t>GENERAR LOS PLANOS DE MANERA QUE  VISUALMENTE IDENTIFIQUE MEJOR LA DELIMITACIÓN DE LOS TERRITORIOS.</t>
  </si>
  <si>
    <t>SEGUIMIENTOS Y PLANOS DE DELIMITACIÓN TERRITORIAL</t>
  </si>
  <si>
    <t>PLANOS DELIMITADOS</t>
  </si>
  <si>
    <t>SUBSECRETARIA DE COORDINACIÓN OPERATIVA- SUBDIRECCIÓN DE BARRIOS</t>
  </si>
  <si>
    <t>2015-06-05</t>
  </si>
  <si>
    <t>CONTINUAR CON LA VERIFICACIÓN DE LOS HOGARES VINCULADOS A CADA PROYECTO DEJANDO REGISTRADO MEDIANTE ACTA.</t>
  </si>
  <si>
    <t>18 SEGUIMIENTOS REALIZADOS</t>
  </si>
  <si>
    <t>2.2.2.1.2.1</t>
  </si>
  <si>
    <t>HALLAZGO ADMINISTRATIVO: POR FALENCIAS DE PLANEACIÓN AL REDUCIR EL PRESUPUESTO PROGRAMADO EN EL 8,23% PARA LA VIGENCIA 2014 EN LA META 11 DEL PROYECTO 488</t>
  </si>
  <si>
    <t>LA ENTIDAD HA VENIDO INCREMENTANDO, AÑO TRAS AÑO, SUS PASIVOS EXIGIBLES PRESUPUESTALES Y AL CIERRE DE LA VIGENCIA 2014 ALCANZÓ EL MONTO DE $26.646.873.720, LO CUAL HACE QUE LA SDHT TENGA QUE CASTIGAR LOS PRESUPUESTOS, LO CUAL AFECTA LAS METAS ESTABLECIDAS INICIALMENTE EN CADA VIGENCIA. POR LO TANTO, ESTA OBSERVACIÓN SE RATIFICA A TITULO DE HALLAZGO ADMINISTRATIVO</t>
  </si>
  <si>
    <t>DAR CONTINUIDAD AL SEGUIMIENTO Y ANÁLISIS DE LOS RECURSOS ASIGNADOS A LOS PROYECTOS QUE SE ENCUENTRAN A CARGO DE LA SUBSECRETARÍA DE GESTIÓN FINANCIERA A TRAVÉS DE REUNIONES, DE CONFORMIDAD CON LAS NORMAS QUE RIGEN EN MATERIA PRESUPUESTAL Y LOS LINEAMIENTOS DADOS POR LAS SECRETARÍAS DE HACIENDA Y PLANEACIÓN.</t>
  </si>
  <si>
    <t>SEGUIMIENTO PRESUPUESTAL A PROYECTOS DE INVERSIÓN</t>
  </si>
  <si>
    <t>TRES REUNIONES DE SEGUIMIENTO PRESUPUESTAL AL PROYECTO DE INVERSIÓN</t>
  </si>
  <si>
    <t>2015-07-01</t>
  </si>
  <si>
    <t>2016-04-30</t>
  </si>
  <si>
    <t>2.2.2.1.2.2</t>
  </si>
  <si>
    <t>HALLAZGO ADMINISTRATIVO: POR EL INCUMPLIMIENTO DE LA META NO. 11 GENERAR 7.147 SUBSIDIOS EN ESPECIE PARA HOGARES EN PROYECTOS DE VIVIENDA DE INTERÉS PRIORITARIO, AL NO SER ASIGNADOS EN SU TOTALIDAD</t>
  </si>
  <si>
    <t>LA SDHT GENERÓ 7.147 SDVE, DE LOS CUALES ADJUDICÓ A LOS BENEFICIARIOS UN TOTAL DE 740 Y 6.407, EL 90% RESTANTE VAN A SER ENTREGADOS ENTRE LOS AÑOS 2015 Y 2016 A LAS FAMILIAS, HECHO QUE VA EN DETRIMENTO DEL BIENESTAR DE ESTOS CIUDADANOS Y DE LOS PRINCIPIOS CONSTITUCIONALES DE EFICACIA Y CELERIDAD DE LA FUNCIÓN ADMINISTRATIVA ASÍ COMO EL DE EFICIENCIA.</t>
  </si>
  <si>
    <t>CONTINUAR CON EL PROCESO DE SEGUIMIENTO TÉCNICO, ADMINISTRATIVO Y FINANCIERO A LA EJECUCIÓN DE LOS PROYECTOS CON EL VERIFICAR EL CUMPLIMIENTO DE LOS CRONOGRAMAS DE OBRA.</t>
  </si>
  <si>
    <t>SEGUIMIENTO A EJECUCIÓN DE PROYECTOS</t>
  </si>
  <si>
    <t>SEIS REUNIONES DE SEGUIMIENTO A LA EJECUCIÓN DE LOS PROYECTOS DE VIVIENDA GESTIONADOS POR LA SECRETARÍA</t>
  </si>
  <si>
    <t>2.2.3.1.1.1</t>
  </si>
  <si>
    <t>HALLAZGO ADMINISTRATIVO: POR LA NO CAUSACIÓN EN LA CUENTA DEUDORES, INGRESOS NO TRIBUTARIOS, MULTAS DE RESOLUCIONES DE MULTA REPORTADAS POR LA OFICINA DE EJECUCIONES FISCALES QUE SE ENCUENTRAN EN COBRO COACTIVO</t>
  </si>
  <si>
    <t>DE ACUERDO A LA RESPUESTA APORTADA POR LA SDHT, SE RECONOCE LA GESTIÓN REALIZADA FRENTE AL LEVANTAMIENTO, ANÁLISIS, REGISTRO DE LA INFORMACIÓN, RECONSTRUCCIÓN DE EXPEDIENTES, FORTALECIMIENTO DEL COBRO PERSUASIVO Y DEPURACIÓN DE CARTERA.</t>
  </si>
  <si>
    <t>REALIZAR EL ANÁLISIS Y CONCILIACIÓN DE LA INFORMACIÓN QUE SE ENCUENTRA REGISTRADA EN SICO, ESPECÍFICAMENTE EN EL INFORME DE TÍTULOS TENIENDO EN CUENTA EL ESTADO DE "REGISTRADAS, REVISADAS Y REPARTO", PARA CLASIFICARLAS Y REGISTRARLAS CONTABLEMENTE EN LOS ESTADOS FINANCIEROS DE LA ENTIDAD.</t>
  </si>
  <si>
    <t>REGISTROS CONTABLES</t>
  </si>
  <si>
    <t>NO. DE PROCESOS REGISTRADAS CONTABLEMENTE / NO. DE PROCESOS QUE SE ENCUENTRAN EN EL ESTADO REGISTRADAS, REVISADAS Y REPARTO"</t>
  </si>
  <si>
    <t>2016-01-28</t>
  </si>
  <si>
    <t>2.2.3.1.2.1</t>
  </si>
  <si>
    <t>HALLAZGO ADMINISTRATIVO: POR CLASIFICACIÓN ERRADA AL REGISTRAR VALORIZACIONES DE LA CUENTA PROPIEDAD, PLANTA Y EQUIPO</t>
  </si>
  <si>
    <t>EN CONSECUENCIA SE CONCLUYE QUE A DICIEMBRE 31 DE 2014, LA CUENTAS 199964 VALORIZACIONES PLANTAS, DUCTOS, Y TÚNELES, 311564 VALORIZACIONES PLANTAS, DUCTOS, Y TÚNELES, 585193 AJUSTES EJERCICIOS ANTERIORES - OTROS GASTOS Y 169507 PROVISIONES PARA PROTECCIÓN DE PROPIEDAD, PLANTA Y EQUIPO REDES, LÍNEAS Y CABLES (CR) SE ENCUENTRAN SUBESTIMADAS EN $31.005.549,95.</t>
  </si>
  <si>
    <t>REALIZAR EL RESPECTIVO AJUSTE CONTABLE, QUE GARANTICE LA RAZONABILIDAD DE LAS CUENTAS RELACIONADAS CON LA VALORIZACIÓN EFECTUADA EN EL MES DE JUNIO DE 2014.</t>
  </si>
  <si>
    <t>AJUSTE CONTABLE A CUENTA DE VALORIZACIONES.</t>
  </si>
  <si>
    <t>UN (1) COMPROBANTE DE AJUSTE CONTABLE</t>
  </si>
  <si>
    <t>2.2.3.1.2.2</t>
  </si>
  <si>
    <t>HALLAZGO ADMINISTRATIVO: POR SOBREESTIMACIÓN EN LA CUENTA 199970- OTROS ACTIVOS, VALORIZACIONES, EQUIPOS DE TRANSPORTE, TRACCIÓN Y ELEVACIÓN</t>
  </si>
  <si>
    <t>LA OBSERVACIÓN SE RATIFICA PERO SE MODIFICA EN VIRTUD A QUE SE TOMÓ EL SALDO INICIAL DE LA VIGENCIA DE LA CUENTA DE VALORIZACIÓN VEHÍCULOS POR VALOR DE $55.461.717 Y NO EL SALDO FINAL A DICIEMBRE 31 DE 2014 POR $76.403.383.63.</t>
  </si>
  <si>
    <t>REALIZAR EL RESPECTIVO AJUSTE CONTABLE, QUE GARANTICE LA RAZONABILIDAD DE LA CUENTA  199970 VALORIZACIONES EQUIPO DE TRANSPORTE, TRACCIÓN Y ELEVACIÓN.</t>
  </si>
  <si>
    <t>2.2.4.1</t>
  </si>
  <si>
    <t>HALLAZGO ADMINISTRATIVO CON PRESUNTA INCIDENCIA DISCIPLINARIA Y FISCAL: POR  CONFIGURARSE LA PÉRDIDA DE FUERZA DE EJECUTORIA DE 21 RESOLUCIONES DE MULTAS POR $66.340.545.</t>
  </si>
  <si>
    <t>SE ELIMINAN LAS RESOLUCIONES 534 ,DE 17 DE OCTUBRE DE 2007 Y 367 DE 20 DE JULIO DE 2008 A CARGO DE BAHIA COUNTRY SA, LAS RESTANTES, 21 RESOLUCIONES SE MANTIENE, POR UN VALOR DE $66.340.545</t>
  </si>
  <si>
    <t>CONTINUAR CON UN EQUIPO DE TRABAJO INTERDISCIPLINARIO (PROFESIONAL DE PLANTA Y/O CONTRATISTAS) QUE INCLUYA UN PROFESIONAL DE APOYO A LA COORDINACIÓN, Y QUE SEA SUFICIENTE RESPECTO DE LA CANTIDAD DE SANCIONES QUE DEBEN SER COBRADAS Y EL RESPECTIVO SEGUIMIENTO A LAS REMISIONES DE COBRO COACTIVO A LA OEF DE LA SDHT.</t>
  </si>
  <si>
    <t>FORTALECIMIENTO DE LA GESTIÓN DE COBRO</t>
  </si>
  <si>
    <t>NÚMERO DE PROFESIONALES VINCULADOS A LA  SDHT MEDIANTE NOMBRAMIENTOS O CONTRATOS DE PRESTACIÓN DE SERVICIOS: 6 PROFESIONALES Y 1 APOYO A LA COORDINACIÓN.</t>
  </si>
  <si>
    <t>SUBSE INSPECCIÓN VIG Y CONTROL DE VIVIENDA - DIRECCIÓN GESTIÓN CORPORATIVA</t>
  </si>
  <si>
    <t>CREAR UN EQUIPO DE TRABAJO (PROFESIONAL Y TÉCNICOS DE PLANTA Y/O CONTRATISTAS)PARA LA NOTIFICACIÓN DE LOS ACTOS ADMINISTRATIVOS QUE EXPIDA LA SIVCV.</t>
  </si>
  <si>
    <t>NÚMERO DE PROFESIONALES Y TÉCNICOS VINCULADOS A LA  SDHT MEDIANTE NOMBRAMIENTOS O CONTRATOS DE PRESTACIÓN DE SERVICIOS: 2 PROFESIONALES Y 2 TÉCNICOS.</t>
  </si>
  <si>
    <t>SE ELIMINAN LAS RESOLUCIONES 534 ,DE 17 DE OCTUBRE DE 2007 Y 367 DE 20 DE JULIO DE 2008 A CARGO DE BAHIA COUNTRY SA, LAS RESTANTES, 21 RESOLUCIONES SE MANTIENE, POR UN VALOR DE $66.340.545 .</t>
  </si>
  <si>
    <t>PLANTEAR DENTRO DEL ANÁLISIS DE CARGAS DE TRABAJO EN EL PROCESO DE AMPLIACIÓN DE PLANTA QUE ADELANTA LA ENTIDAD, LA NECESIDAD DE INCLUIR 4 CARGOS PARA LA NOTIFICACIÓN DE LOS ACTOS ADMINISTRATIVOS, Y REFORZAR EL GRUPO DE TRABAJO ENCARGADO DEL COBRO PERSUASIVO INCLUYENDO UN COORDINADOR DE PLANTA.</t>
  </si>
  <si>
    <t>3. SOLICITUD EFECTUADA DE AMPLIACIÓN DE PLANTA  CON BASE EN EL ANÁLISIS DE CARGAS DE TRABAJO.</t>
  </si>
  <si>
    <t>ACTUALIZAR EL PROCEDIMIENTO PM-PR11 V.5.</t>
  </si>
  <si>
    <t>MANTENER ACTUALIZADA, ANALIZAR Y CONTROLAR LA BASE DE DATOS QUE CONTIENE EL SEGUIMIENTO A LAS SANCIONES OBJETO DE COBRO PERSUASIVO.</t>
  </si>
  <si>
    <t>BASE DE DATOS</t>
  </si>
  <si>
    <t>2.3.1.1.1.1</t>
  </si>
  <si>
    <t>Control Financiero</t>
  </si>
  <si>
    <t>Estados Contables</t>
  </si>
  <si>
    <t>HALLAZGO ADMINISTRATIVO: POR SOBREESTIMACIÓN DE $4.535.870.135 EN EL SALDO DE LA CUENTA 140102 DEUDORES, INGRESOS NO TRIBUTARIOS – MULTAS, POR LA CAUSACIÓN DE RESOLUCIONES DE MULTA NO EJECUTORIADAS SEGÚN LA SUBSECRETARIA DE INSPECCIÓN Y VIGILANCIA Y CONTROL DE VIVIENDA:</t>
  </si>
  <si>
    <t>DEBILIDADES EN LA CONCILIACIÓN DE INFORMACIÓN REPORTADA POR EL ÁREA DE CONTABILIDAD Y LA GENERADA POR LA SUBSECRETARIA DE INSPECCIÓN VIGILANCIA Y CONTROL DE VIVIENDA.</t>
  </si>
  <si>
    <t>DISCRIMINAR CONTABLEMENTE  EL SALDO  DE LA CUENTA DEUDORES,  TENIENDO EN CUENTA LOS ACTOS ADMINISTRATIVOS EN  ETAPA  DE COBRO PERSUASIVO Y ETAPA DE COBRO COACTIVO.</t>
  </si>
  <si>
    <t>CUENTA CONTABLE A NIVEL AUXILIAR  DISCRIMINADA.</t>
  </si>
  <si>
    <t>CUENTAS AUXILIARES ESTABLECIDAS  PARA LA CUENTA CONTABLE 140102/ NO DE ETAPAS DE COBRO ESTABLECIDAS.</t>
  </si>
  <si>
    <t>GENERAR LINEAMIENTOS AL INTERIOR DE LA ENTIDAD, EN LOS QUE SE INDIQUE A LAS ÁREAS LOS PLAZOS PARA REALIZAR EL ENVÍO DE INFORMACIÓN A LA SUBDIRECCIÓN FINANCIERA A FIN DE GENERAR MAYOR FLUIDEZ EN LA INFORMACIÓN</t>
  </si>
  <si>
    <t>LINEAMIENTOS GENERADOS</t>
  </si>
  <si>
    <t>HALLAZGO ADMINISTRATIVO POR SOBREESTIMACIÓN DE $1.354.672.227 EN EL SALDO DE LA CUENTA 140102 DEUDORES, INGRESOS NO TRIBUTARIOS – MULTAS, POR LA CAUSACIÓN DE RESOLUCIONES DE MULTA NO EJECUTORIADAS SEGÚN LA SUBSECRETARÍA DE INSPECCIÓN Y VIGILANCIA Y CONTROL DE VIVIENDA</t>
  </si>
  <si>
    <t>DEBILIDADES EN LA CONCILIACION DE LA INFORMACION REPORTADA POR EL AREA DE CONTABILIDAD Y LA GENERADA POR LAS SUBSECRETARIA DE INSPECCION Y VIGILANCA Y CONTROL DE VIVIENDA.</t>
  </si>
  <si>
    <t>SOLICITAR A LA SUBSECRETARIA DE INSPECCION Y VIGILANCIA Y CONTROL DE VIVIENDA, EL INFORME DE NOTIFICACION DE EJECUTORIA DE LOS ACTOS ADMINISTRATIVOS QUE HAYAN TERMINADO LA VIA GUBERNATIVA Y SE CONSTITUYAN EN TITULO CON MERITO EJECUTIVO, CON EL FIN DE HACER LOS RESPECTIVOS AJUSTES CONTABLES.</t>
  </si>
  <si>
    <t>VERIFICACIÓN DE ACTOS NOTIFICADOS Y EJECUTORIADOS.</t>
  </si>
  <si>
    <t>NO. DE ACTOS NOTIFICADOS Y EJECUTORIADOS VERIFICADOS/NO. DE ACTOS NOTIFICADOS Y EJECUTORIADOS REGISTRADOS EN LA CUENTA 140102</t>
  </si>
  <si>
    <t>SUBDIRECCIÓN FINANCIERA SUBSECRETARÍA DE INSPECCIÓN, VIGILANCIA Y CONTROL DE VIVIENDA</t>
  </si>
  <si>
    <t>DEBILIDADES EN LA CONCILIACION DE LA INFORMACION REPORTADA POR EL AREA DE CONTABILIDAD Y LA GENERADA POR LAS SUBSECRETARIA DE INSPECCION Y VIGILANCA Y CONTROL DE VVIENDA.</t>
  </si>
  <si>
    <t>AJUSTAR EL PROTOCOLO PARA EL ANÁLISIS, CONCILIACIÓN Y CONTABILIZACIÓN DE LAS MULTAS IMPUESTAS POR LA ENTIDAD, INCLUYENDO LA CONDICIÓN DE EJECUTORÍEDAD DE LA RESOLUCIÓN.</t>
  </si>
  <si>
    <t>MODIFICACIÓN PROTOCOLO DE CARTERA.</t>
  </si>
  <si>
    <t>1 PROTOCOLO MODIFICADO/1 PROTOCOLO POR MODIFICAR</t>
  </si>
  <si>
    <t>2.3.1.1.1.2</t>
  </si>
  <si>
    <t>HALLAZGO ADMINISTRATIVO: POR MENOR VALOR DE $866.067.891 EN EL SALDO POR COBRAR DE LOS DEUDORES DE LOS PROCESOS SANCIONATORIOS DE MULTA EN COBRO COACTIVO REPORTADOS EN LA BASE DE DATOS DE LA SDHT FRENTE A LOS REPORTES DE LA SUBDIRECCIÓN DE EJECUCIONES FISCALES DE LA SECRETARIA DE HACIENDA DISTRITAL.</t>
  </si>
  <si>
    <t>GENERAR LINEAMIENTOS AL INTERIOR DE LA ENTIDAD, EN EL QUE SE INDIQUE A LAS ÁREAS LOS PLAZOS PARA REALIZAR EL ENVÍO DE INFORMACIÓN A LA SUBDIRECCIÓN FINANCIERA A FIN DE GENERAR MAYOR FLUIDEZ EN LA INFORMACIÓN</t>
  </si>
  <si>
    <t>2.3.1.1.1.3</t>
  </si>
  <si>
    <t>HALLAZGO ADMINISTRATIVO: POR SOBREESTIMACIÓN DE $252.337.863 EN EL SALDO DE LA CUENTA 140102 DEUDORES, INGRESOS NO TRIBUTARIOS – MULTAS, POR PRESENTAR RESOLUCIONES DE MULTA INCOBRABLES SEGÚN EL COMITÉ DE SOSTENIBILIDAD CONTABLE DE LA SDHT.</t>
  </si>
  <si>
    <t>REALIZAR LA DEPURACIÓN DE LA CUENTA CONTABLE 140102  SEGÚN LA ETAPA DE COBRO EN QUE SE ENCUENTRE EL ACTO ADMINISTRATIVO, Y LO ESTABLECIDO EN LOS DOCUMENTOS SOPORTE.</t>
  </si>
  <si>
    <t>COMPROBANTE CONTABLE  DE AJUSTE.</t>
  </si>
  <si>
    <t>NO. DE COMPROBANTES CONTABLES DE AJUSTE/NO. DE RESOLUCIONES  RECOMENDADAS PARA DEPURACIÓN , POR EL COMITÉ DE SOSTENIBILIDAD CONTABLE</t>
  </si>
  <si>
    <t>2.3.1.2.1</t>
  </si>
  <si>
    <t>HALLAZGO ADMINISTRATIVO: POR PRESENTAR SUBESTIMADO EL SALDO DE LA CUENTA 819090 – CUENTAS DE ORDEN – DERECHOS CONTINGENTES - OTROS DERECHOS CONTINGENTES EN $4.531.911.409 POR EL NO REGISTRO DE MULTAS NO EJECUTORIADAS SEGÚN LA SUBSECRETARIA DE INSPECCIÓN Y VIGILANCIA Y CONTROL DE VIVIENDA.</t>
  </si>
  <si>
    <t>HALLAZGO ADMINISTRATIVO POR PRESENTAR SUBESTIMADO EL SALDO DE LA CUENTA 819090 – CUENTAS DE ORDEN – DERECHOS CONTINGENTES - OTROS DERECHOS CONTINGENTES EN $401.808.164 EN RAZÓN AL REGISTRO DE TERCEROS DE NATURALEZA CONTRARIA A LA CUENTA</t>
  </si>
  <si>
    <t>DEBILIDADES EN LA VERIFICACIÓN DEL NÚMERO DE IDENTIFICACIÓN DE LOS TERCEROS AL REALIZAR LOS REGISTROS CONTABLES</t>
  </si>
  <si>
    <t>GENERAR LOS REPORTES DE TERCEROS DE LA CUENTA 819090,  VERIFICANDO LOS TERCEROS CON SALDOS INVERTIDOS PARA PROCEDER  A HACER EL AJUSTE CONTABLE CORRESPONDIENTE.</t>
  </si>
  <si>
    <t>RECLASIFICACIÓN DE TERCEROS CUENTA 819090</t>
  </si>
  <si>
    <t>TERCEROS CON SALDOS NEGATIVOS RECLASIFICADOS/48 TERCEROS CON SALDOS NEGATIVOS POR RECLASIFICAR.</t>
  </si>
  <si>
    <t>DIRECCIÓN DE GESTIÓN CORPORATIVA Y CID SUBDIRECCIÓN FINANCIERA</t>
  </si>
  <si>
    <t>2.3.1.2.2</t>
  </si>
  <si>
    <t>HALLAZGO ADMINISTRATIVO POR PRESENTAR INCERTIDUMBRE EN $1.893.447.997 EN EL SALDO DE LA CUENTA 819090 – CUENTAS DE ORDEN – DERECHOS CONTINGENTES - OTROS DERECHOS CONTINGENTES</t>
  </si>
  <si>
    <t>DEBILIDADES EN LA INFORMACIÓN GENERADA POR LA SUBSECRETARIA DE INSPECCION, VIGILANCA Y CONTROL DE VIVIENDA LA CUAL NO EVIDENCIA LA TRAZABILIDAD DE LOS ACTOS ADMINISTRATIVOS (FECHAS Y NUMEROS DE RESOLUCIÓN).</t>
  </si>
  <si>
    <t>CONCILIAR Y VERIFICAR CON LA SUBSECRETARIA DE INSPECCION, VIGILANCIA Y CONTROL DE VIVIENDA, EL SALDO DE LOS PROCESOS REGISTRADOS EN LA CUENTA 819090 - CUENTAS DE ORDEN - DERECHOS CONTINGENTES- OTROS DERECHOS CONTINGENTES.</t>
  </si>
  <si>
    <t>CONCILIACIÓN CUENTA 819090</t>
  </si>
  <si>
    <t>NO. DE CONCILIACIONES REALIZADAS/NO. DE CONCILIACIONES REQUERIDAS</t>
  </si>
  <si>
    <t>HALLAZGO ADMINISTRATIVO: POR PRESENTAR INCERTIDUMBRE EN $1.652.059.967 EN EL SALDO POR COBRAR DE LOS DEUDORES DE LOS PROCESOS SANCIONATORIOS DE MULTA NO EJECUTORIADOS REPORTADOS EN LA BASE DE DATOS DE LA SDHT.</t>
  </si>
  <si>
    <t>FALTA DE OPORTUNIDAD EN LAS ACCIONES ENCAMINADAS A AGOTAR LA VÍA ADMINISTRATIVA DE ESTOS PROCESOS LO QUE PUEDE CONLLEVAR A QUE LOS PRESUNTOS SALDOS POR COBRAR NO SE RECAUDEN.</t>
  </si>
  <si>
    <t>IDENTIFICAR EL ESTADO DE LOS ACTOS ADMINISTRATIVOS  POR TERCERO  QUE CONFORMAN EL SALDO $1.652.059.967, DETERMINANDO  LA SITUACIÓN  REAL DE CADA RESOLUCIÓN NO EJECUTORIADA.</t>
  </si>
  <si>
    <t>ACTOS ADMINISTRATIVOS IDENTIFICADOS</t>
  </si>
  <si>
    <t>SICV-SUBDIRECCIÓN FINANCIERA.</t>
  </si>
  <si>
    <t>2.3.1.3.1</t>
  </si>
  <si>
    <t>HALLAZGO ADMINISTRATIVO: POR NO REVELAR EN LAS NOTAS A LOS ESTADOS CONTABLES LA CONFORMACIÓN DEL SALDO DE LA CUENTA “142013 - ANTICIPOS PARA PROYECTOS DE INVERSIÓN” SEGÚN LOS TIPOS DE PROYECTOS DE INVERSIÓN A LOS CUALES SE EFECTUARON LOS DESEMBOLSOS.</t>
  </si>
  <si>
    <t>CONTINUAR  CON LA REVELACIÓN DE LOS HECHOS ECONÓMICOS EN LAS NOTAS A LOS ESTADOS FINANCIEROS,  DE ACUERDO CON LO ESTABLECIDO EN EL RÉGIMEN DE CONTABILIDAD PUBLICA VIGENTE.</t>
  </si>
  <si>
    <t>NOTAS ESTADOS FINANCIEROS</t>
  </si>
  <si>
    <t>NOTAS ESTADOS FINANCIEROS REVELADAS DE ACUERDO CON LO ESTABLECIDO EN EL RÉGIMEN DE CONTABILIDAD PUBLICA VIGENTE.</t>
  </si>
  <si>
    <t>2.3.1.3.2</t>
  </si>
  <si>
    <t>HALLAZGO ADMINISTRATIVO: POR PRESENTAR SUBESTIMADO EN $7.794.958.500 EL SALDO DEL TERCERO CAJA DE COMPENSACIÓN FAMILIAR COMPENSAR PRESENTADO DENTRO DE LA CUENTA “142013 - ANTICIPOS PARA PROYECTOS DE INVERSIÓN” AL PRESENTAR UN SALDO NEGATIVO DE $2.936.565.900 QUE NO CORRESPONDE AL SALDO A DICIEMBRE 31 DE 2016.</t>
  </si>
  <si>
    <t>DEBILIDADES EN EL CONTROL DE LAS OPERACIONES DE LOS TERCEROS A LOS CUALES SE LES HA EFECTUADO GIROS ANTICIPADOS, FRENTE A LA ACTUALIZACIÓN DEL ESTADO DE LOS PROYECTOS DE INVERSIÓN, LO CUAL TRAE COMO CONSECUENCIA QUE NO SE REFLEJEN RAZONABLEMENTE LOS SALDOS DE LOS TERCEROS.</t>
  </si>
  <si>
    <t>MANTENER EL TERCERO "CAJA DE COMPENSACIÓN FAMILIAR " COMO SE ENCUENTRA REGISTRADO EN  LA ACTUALIDAD EN LA CUENTA 142013 (LA RECLASIFICACIÓN SE REALIZO EN EL MES DE ENERO DE 2017 ANTES DE LA SOLICITUD DE INFORMACIÓN POR PARTE DEL EQUIPO AUDITOR).</t>
  </si>
  <si>
    <t>COMPROBANTE DE AJUSTE</t>
  </si>
  <si>
    <t>COMPROBANTE DE AJUSTE REGISTRADO.</t>
  </si>
  <si>
    <t>HALLAZGO ADMINISTRATIVO POR NO IDENTIFICAR EN LAS RESOLUCIONES DE APROBACIÓN DE PROYECTOS POR PARTE DEL COMITÉ DE ELEGIBILIDAD EL NÚMERO DEL NIT DE LOS GESTORES Y/O CONSTRUCTORES DE LOS PROYECTOS ASOCIATIVOS</t>
  </si>
  <si>
    <t>LAS RESOLUCIONES DE APROBACIÓN DE PROYECTOS ASOCIATIVOS, NO REGISTRAN EL NÚMERO DEL NIT DE LOS GESTORES Y/O CONSTRUCTORES DE LOS PROYECTOS ASOCIATIVOS.</t>
  </si>
  <si>
    <t>REVISAR LAS SOLICITUDES DE DESEMBOLSO DE LOS AÑOS 2013 A 2015, REALIZADAS A LOS OFERENTES DE LOS PROYECTOS QUE FUERON APROBADOS EN COMITÉ DE ELEGIBILIDAD, CON EL OBJETIVO DE VERIFICAR EL NIT SOBRE EL CÚAL SE REALIZÓ EL GIRO DE LOS RECURSOS.</t>
  </si>
  <si>
    <t>REVISIÓN DE SOLICITUDES DE DESEMBOLSO DE LOS AÑOS 2013 A 2015</t>
  </si>
  <si>
    <t>NÚMERO DE SOLICITUDES DE DESEMBOLSO DE 2013 A 2015 REVISADAS/NÚMERO DE SOLICITUDES DE DESEMBOLSO DE 2013 A 2015 EXPEDIDAS</t>
  </si>
  <si>
    <t>SUBSECRETARÍA DE GESTIÓN FINANCIERA SUBSECRETARÍA JURÍDICA</t>
  </si>
  <si>
    <t>INCORPORAR EN LAS RESOLUCIONES DE GENERACIÓN DE SUBSIDIOS EL NÚMERO DE IDENTIFICACIÓN TRIBUTARIA - NIT DE CADA UNO DE LOS CONSTRUCTORES Y/O GESTORES DE LOS PROYECTOS ASOCIATIVOS.</t>
  </si>
  <si>
    <t>INCORPORACIÓN DE NIT EN RESOLUCIONES</t>
  </si>
  <si>
    <t>RESOLUCIONES CON NIT INCORPORADO</t>
  </si>
  <si>
    <t>2016-09-30</t>
  </si>
  <si>
    <t>2.3.1.3.3</t>
  </si>
  <si>
    <t>HALLAZGO ADMINISTRATIVO POR REGISTRAR COMO DEUDOR EN LA SUBCUENTA “142013 - ANTICIPOS PARA PROYECTOS DE INVERSIÓN” EL NOMBRE DE TERCEROS QUE NO CORRESPONDE A LA ORDEN DE PAGO Y PRESENTAR DOS NITS PARA UN MISMO TERCERO:</t>
  </si>
  <si>
    <t>DEBILIDADES EN LA VERIFICACIÓN AL MOMENTO DEL CARGUE  DE ARCHIVOS PLANOS PARA EL REGISTRO DE LA INFORMACIÓN CONTABLE</t>
  </si>
  <si>
    <t>REVISAR CADA UNO DE LOS TERCEROS DE LA CUENTA 142013 Y DEPURAR AQUELLOS QUE SE ENCUENTREN REPETIDOS O QUE SU NOMBRE NO CORRESPONDA CON EL NÚMERO DE IDENTIFICACIÓN, REALIZANDO LOS AJUSTES CONTABLES NECESARIOS DE CONFORMIDAD CON EL RÉGIMEN DE CONTABILIDAD PÚBLICA</t>
  </si>
  <si>
    <t>DEPURACIÓN DE TERCEROS DE LA CUENTA 142013</t>
  </si>
  <si>
    <t>TOTAL TERCEROS DEPURADOS/TOTAL TERCEROS IDENTIFICADOS CON ERROR</t>
  </si>
  <si>
    <t>HALLAZGO ADMINISTRATIVO: POR SUBESTIMACIÓN EN EL SALDO DE LA CUENTA “142013 - ANTICIPOS PARA PROYECTOS DE INVERSIÓN” POR EL NO REGISTRO DE GIROS EFECTUADOS POR $59.037.420.</t>
  </si>
  <si>
    <t>REGISTRO INADECUADO DE ACUERDO CON LA OPERACIÓN DE LA ENTIDAD.</t>
  </si>
  <si>
    <t>REGISTRAR LOS DESEMBOLSOS   DE CONVENIOS FIRMADOS CON CARGO A PROYECTOS DE INVERSIÓN, EN LA CUENTA 1908 RECURSOS ENTREGADOS EN ADMINISTRACIÓN, DE ACUERDO CON LOS DOCUMENTOS SOPORTE.</t>
  </si>
  <si>
    <t>AUXILIAR DE CUENTA 1908</t>
  </si>
  <si>
    <t>AUXILIAR DE CUENTA 1908 CON SALDO RAZONABLE.</t>
  </si>
  <si>
    <t>2.3.1.3.4</t>
  </si>
  <si>
    <t>HALLAZGO ADMINISTRATIVO: POR PRESENTAR UNA SOBRESTIMACIÓN POR $1.511.577.678 EN EL SALDO DE LA CUENTA 142013 - ANTICIPOS PARA PROYECTOS DE INVERSIÓN DE LA CONSTRUCTORA CAPITAL BOGOTÁ, AL NO HABER EFECTUADO EL REGISTRO DEL RECIBO DE 38 VIVIENDAS CON OCASIÓN A LA EJECUCIÓN DEL CONTRATO DE COMPRAVENTA 403 DE 2013 POR $1.511.577.678.</t>
  </si>
  <si>
    <t>NO REPORTAR OPORTUNAMENTE POR PARTE DE LA SUBDIRECCIÓN DE RECURSOS PÚBLICOS A LA OFICINA DE CONTABILIDAD, DE LOS SOPORTES QUE DAN CUENTA DE LA EJECUCIÓN DE LOS ANTICIPOS GIRADOS, LO CUAL TRAE COMO CONSECUENCIA QUE SE PRESENTEN SALDOS NO RAZONABLES DE LA CUENTA 142013 - ANTICIPOS PARA PROYECTOS DE INVERSIÓN.</t>
  </si>
  <si>
    <t>EFECTUAR LA LEGALIZACIÓN  DE LAS 38 VIVIENDAS  CON OCASIÓN A LA EJECUCIÓN DEL CONTRATO DE COMPRAVENTA 403 DE 2013 POR $1.511.577.678., CON LOS DOCUMENTOS SOPORTE IDÓNEOS.</t>
  </si>
  <si>
    <t>AUXILIAR DE CUENTA 142013</t>
  </si>
  <si>
    <t>AUXILIAR DE CUENTA 142013 CON SALDO RAZONABLE.</t>
  </si>
  <si>
    <t>REALIZAR UNA MESA DE TRABAJO PARA ESTABLECER ACCIONES ENCAMINADAS A QUE LAS DEPENDENCIAS SUMINISTREN OPORTUNAMENTE LA INFORMACIÓN NECESARIA A LA SUBDIRECCIÓN FINANCIERA.</t>
  </si>
  <si>
    <t>ACTA Y LISTA DE ASISTECIA</t>
  </si>
  <si>
    <t>MESA DE TRABAJO REALIZADA</t>
  </si>
  <si>
    <t>HALLAZGO ADMINISTRATIVO: POR EFECTUAR GIRO POR $510.073.200 EN FAVOR DE UN TERCERO CON EL CUAL NO SE ADQUIRIÓ EL COMPROMISO ORIGEN DEL PAGO Y CONTABILIZARLO COMO GIRADO A FAVOR DE UN BENEFICIARIO DIFERENTE.</t>
  </si>
  <si>
    <t>2.3.1.3.5</t>
  </si>
  <si>
    <t>HALLAZGO ADMINISTRATIVO POR PRESENTAR DENTRO DE LA SUBCUENTA “142013 - ANTICIPOS PARA PROYECTOS DE INVERSIÓN” SALDOS PARCIALES Y TOTALES DE TERCEROS QUE YA NO CORRESPONDE A UN PROYECTO DE INVERSIÓN.</t>
  </si>
  <si>
    <t>DEBILIDADES EN LA VERIFICACIÓN AL MOMENTO DEL CARGUE  DE ARCHIVOS PLANOS PARA EL REGISTRO DE LA INFORMACIÓN CONTABLE Y DEFIICIENCIAS DE COMUNICACIÓN OPORTUNA ENTRE LA SUBDIRECCIÓN FINANCIERA Y LA SUBDIRECCIÓN DE RECURSOS PÚBLICOS</t>
  </si>
  <si>
    <t>REALIZAR EL PROCESO DE REVISIÓN Y DEPURACIÓN DE LOS SALDOS DE TERCEROS DE LA CUENTA 142013 Y REALIZAR LOS AJUSTES CONTABLES NECESARIOS EN EL SENTIDO DE TRASLADAR LOS SALDOS OBJETO DE AJUSTE A LA CUENTA 142090 - OTROS AVANCES Y ANTICIPOS,DE CONFORMIDAD CON LA OBSERVACIÓN EXPUESTA POR LA CONTRALORÍA</t>
  </si>
  <si>
    <t>DEPURACIÓN DE NOVEDADES PARA LEGALICIÓN DE SUBSIDIOS</t>
  </si>
  <si>
    <t>TOTAL NOVEDADES DEPURADOS/TOTAL NOVEDADES IDENTIFICADAS</t>
  </si>
  <si>
    <t>OFICIAR A LA SUBDIRECCIÓN DE RECURSOS PÚBLICOS PARA INFORMAR LA METODOLOGÍA DE TRABAJO RELACIONADA CON EL REPORTE DE NOVEDADES DE DESESTIMIENTOS, RENUNCIAS, REINTEGROS Y DEMÁS ACCIONES QUE AFECTEN EL SALDO DE LA CUENTA 142013</t>
  </si>
  <si>
    <t>INFORMACIÓN DE METODOLOGÍA DE TRABAJO</t>
  </si>
  <si>
    <t>COMUNICADO INTERNO A LA SUBDIRECCIÓN DE RECURSOS PÚBLICOS</t>
  </si>
  <si>
    <t>HALLAZGO ADMINISTRATIVO: POR SOBREESTIMACIÓN DE $43.439.411.257 EN EL SALDO DE LA CUENTA “142013 - ANTICIPOS PARA PROYECTOS DE INVERSIÓN” POR NO EFECTUAR EL REGISTRO DE LA LEGALIZACIÓN DE VIP ENTREGADAS Y ESCRITURADAS A FAVOR DEL BENEFICIARIO DEL SUBSIDIO DE VIVIENDA EN ESPECIE, EN CUMPLIMIENTO DE LOS PROYECTOS ASOCIATIVOS DE VIVIENDA.</t>
  </si>
  <si>
    <t>EL ÁREA ENCARGADA DE LA SUPERVISIÓN, SEGUIMIENTO Y RECIBO DE LOS PRODUCTOS DE LOS PROYECTOS ASOCIATIVOS DE VIVIENDA, NO REPORTA A LA OFICINA DE CONTABILIDAD LOS SOPORTES QUE DAN CUENTA DE LA EJECUCIÓN DE ESTOS PROYECTOS, LO CUAL HACE QUE LOS SALDOS PRESENTADOS EN LOS ESTADOS CONTABLES NO SEAN RAZONABLES.</t>
  </si>
  <si>
    <t>EFECTUAR LA LEGALIZACIÓN  DE LAS VIP ENTREGADAS Y ESCRITURADAS A FAVOR DEL BENEFICIARIO DEL SUBSIDIO DE VIVIENDA EN ESPECIE POR VALOR DE $43.439.411,257, EN CUMPLIMIENTO DE LOS PROYECTOS ASOCIATIVOS DE VIVIENDA, CON LOS DOCUMENTOS SOPORTES IDÓNEOS.</t>
  </si>
  <si>
    <t>2.3.1.3.6</t>
  </si>
  <si>
    <t>HALLAZGO ADMINISTRATIVO POR SUBESTIMACIÓN EN EL SALDO DE LA SUBCUENTA “142013 - ANTICIPOS PARA PROYECTOS DE INVERSIÓN” POR EL NO REGISTRO DE GIROS EFECTUADOS POR $1.805.670.000</t>
  </si>
  <si>
    <t>REVISAR LOS PAGOS REALIZADOS RELACIONADOS CON LOS PROYECTOS ASOCIATIVOS Y RECLASIFICAR AQUELLOS QUE CORRESPONDAN A LA CUENTA 142013.</t>
  </si>
  <si>
    <t>DEPURACIÓN MENSUAL DE ÓRDENES DE PAGO PARA ANTICIPOS</t>
  </si>
  <si>
    <t>TOTAL DE ÓRDENES DE PAGO REGISTRADAS/TOTAL ÓRDENES DE PAGO IDENTIFICADAS COMO ANTICIPO</t>
  </si>
  <si>
    <t>2.3.1.4.1</t>
  </si>
  <si>
    <t>HALLAZGO ADMINISTRATIVO POR SUBESTIMACIÓN EN $75.807.998.986 EN EL SALDO DE LA SUBCUENTA 142402 RECURSOS ENTREGADOS EN ADMINISTRACIÓN – EN ADMINISTRACIÓN.</t>
  </si>
  <si>
    <t>SE RECLASIFICÓ DE LA CUENTA 1424 A LAS CUENTAS DE ORDEN 8135 DE MANERA TRANSITORIA, HASTA ESPERAR QUE LA CGN EXPIDIERA EL CONCEPTO RELACIONADO CON LAS CUENTAS QUE SE DEBERÍAN UTILIZAR EN LA CONTABILIZACIÓN ENTRE LAS 2 ENTIDADES DE LOS CONVENIOS (SDHT Y METROVIVIENDA)</t>
  </si>
  <si>
    <t>REALIZAR EL RESPECTIVO AJUSTE CONTABLE, QUE GARANTICE LA RAZONABILIDAD DE LAS CUENTAS QUE DETERMINE LA CONTADURÍA GENERAL DE LA NACIÓN CGN, QUE DE ACUERDO CON EL CONCEPTO INICIAL EMITIDO POR LA MISMA SE RELACIONA CON LA CUENTA 1926 DERECHOS EN FIDEICOMISO.</t>
  </si>
  <si>
    <t>AJUSTE CONTABLE</t>
  </si>
  <si>
    <t>HALLAZGO ADMINISTRATIVO: POR SOBRESTIMACIÓN DE $243.439.347,22 Y SUBESTIMACIÓN DE $1.426.337.906,17 EN EL SALDO DE LA CUENTA 14240201 RECURSOS ENTREGADOS EN ADMINISTRACIÓN – SUBSIDIO DE VIVIENDA CON OCASIÓN AL REGISTRO DE LA EJECUCIÓN DE LOS CONVENIOS 359 DE 2013, 407 DE 2013 Y 464 DE 2016 SUSCRITOS CON METROVIVIENDA, SIN CONTAR CON LOS SOPORTES CORRESPONDIENTES.</t>
  </si>
  <si>
    <t>AL REALIZAR LAS CONCILIACIONES DE LOS SALDOS DE LAS OPERACIONES RECIPROCAS NO SE ESTÁN VERIFICANDO LOS SOPORTES QUE DAN ORIGEN A LAS DIFERENCIAS DETECTADAS.</t>
  </si>
  <si>
    <t>REALIZAR EL PROCESO DE CONCILIACIÓN DE LOS DESEMBOLSOS EFECTUADOS POR PARTE DE LA ENTIDAD CON ENTIDADES EJECUTORAS, DE ACUERDO CON LOS DOCUMENTOS SOPORTE SUMINISTRADOS POR LOS SUPERVISORES DESIGNADOS.</t>
  </si>
  <si>
    <t>AUXILIAR DE LA CUENTA 14240201</t>
  </si>
  <si>
    <t>AUXILIAR DE LA CUENTA 14240201 CON SALDO RAZONABLE.</t>
  </si>
  <si>
    <t>CUMPLIDA EFECTIVA</t>
  </si>
  <si>
    <t>2.3.1.4.2.1</t>
  </si>
  <si>
    <t>HALLAZGO ADMINISTRATIVO CON PRESUNTA INCIDENCIA DISCIPLINARIA: POR SUBESTIMACIÓN POR $1.030.582.556 EN EL SALDO DE LA CUENTA 14240201 RECURSOS ENTREGADOS EN ADMINISTRACIÓN – SUBSIDIO DE VIVIENDA AL REGISTRAR LA TRANSFERENCIA DE SUELO A LA ERU POR UN MENOR VALOR DEL COSTO HISTÓRICO DE LOS PREDIOS.</t>
  </si>
  <si>
    <t>EL GERENTE GENERAL DE METROVIVIENDA ASUMIÓ EL ROL DE AUTORIDAD CONTABLE Y CATASTRAL AL ABROGARSE LA COMPETENCIA DE FIJAR EL VALOR CONTABLE DEL SUELO TRASFERIDO SIN CONSIDERAR EL COSTO Y AVALÚO DE LOS MISMOS Y PORQUE LA OFICINA DE CONTABILIDAD NO OBSERVÓ ESTA CONSIDERACIÓN, LO CUAL TRAE COMO CONSECUENCIA QUE SE GENEREN PÉRDIDAS Y SALDOS NO RAZONABLES PARA LA ENTIDAD.</t>
  </si>
  <si>
    <t>REALIZAR LA REVERSION DEL GASTO A UNA CUENTA POR COBRAR ENTRE TANTO SE IDENTIFICAN LOS SOPORTES QUE DIERON ORIGEN AL REGISTRO DE LOS HECHOS ECONOMICOS Y REALIZAR LOS AJUSTES A LOS QUE HAYA LUGAR.</t>
  </si>
  <si>
    <t>REGISTRO CONTABLE  COMUNICACIONES ENVIADAS A LA ERU</t>
  </si>
  <si>
    <t>REALIZAR LA REVERSIÓN DEL MOVIMIENTO CONTABLE  COMUNICACIONES CON LA ERU</t>
  </si>
  <si>
    <t>2.3.1.4.3</t>
  </si>
  <si>
    <t>HALLAZGO ADMINISTRATIVO CON PRESUNTA INCIDENCIA DISCIPLINARIA: POR SUBESTIMACIÓN DEL SALDO DE LA CUENTA 14240201 RECURSOS ENTREGADOS EN ADMINISTRACIÓN – SUBSIDIO DE VIVIENDA EN $2.073.818.512 POR NO PRESENTAR EL SALDO NO EJECUTADO DEL CONVENIO 200 DE DICIEMBRE 20 DE 2012 - EMPRESA DE RENOVACIÓN Y DESARROLLO URBANO</t>
  </si>
  <si>
    <t>AJUSTAR EL FORMATO DE ACTA DE LIQUIDACIÓN PS-02-FO249-V6 CON FÓRMULAS QUE MINIMICEN EL MARGEN DE ERROR EN CIFRAS, AVALADO POR EL SUPERVISOR.</t>
  </si>
  <si>
    <t>2.3.1.4.4</t>
  </si>
  <si>
    <t>HALLAZGO ADMINISTRATIVO: POR SUBESTIMACIÓN DEL SALDO DE LA CUENTA 14240201 RECURSOS ENTREGADOS EN ADMINISTRACIÓN – SUBSIDIO DE VIVIENDA EN $473.750.000 POR NO REGISTRAR LA ORDEN DE PAGO NO. 2050 DE 2016 DEL CONVENIO 435 DE AGOSTO 31 DE 2016 – FUNDACIÓN ORBIS.</t>
  </si>
  <si>
    <t>NO REGISTRO DE LA ORDEN DE PAGO NO. 2050 DE OCTUBRE 19 DE 2016 POR VALOR DE $473.750.000, LO QUE TRAE COMO CONSECUENCIA QUE EL SALDO DE ESTA CUENTA NO SEA RAZONABLE.</t>
  </si>
  <si>
    <t>REGISTRAR LOS DESEMBOLSOS   DE CONVENIOS FIRMADOS CON CARGO A PROYECTOS DE INVERSIÓN, EN LA CUENTA QUE CORRESPONDA CONSIDERANDO SISE DEBE LLEVAR A CUENTAS DE BALANCE O DE RESULTADO</t>
  </si>
  <si>
    <t>REALIZAR REGISTROS CONTABLES DE ACUERDO CON EL TIPO DE OPERACIÓN</t>
  </si>
  <si>
    <t>2.3.1.4.5</t>
  </si>
  <si>
    <t>HALLAZGO ADMINISTRATIVO: POR MORA EN LA EJECUCIÓN DEL PROYECTO DE VIVIENDA ASOCIACIÓN DE VIVIENDA CAMINOS DE ESPERANZA Y LA NO REVELACIÓN DE SU ESTADO EN LAS NOTAS A LOS ESTADOS CONTABLES.</t>
  </si>
  <si>
    <t>LA OFICINA DE CONTABILIDAD DESCONOCE EL ESTADO DE LOS PROYECTOS DE VIVIENDA Y LA RAZÓN DE SU NO CULMINACIÓN, LO CUAL TRAE COMO CONSECUENCIA QUE LOS ESTADOS CONTABLES NO CUMPLAN LA FUNCIÓN DE SERVIR DE BASE PARA LA PRESENTACIÓN DE INFORMACIÓN Y LA TOMA DE DECISIONES.</t>
  </si>
  <si>
    <t>ESTABLECER LINEAMIENTOS EN LOS QUE SE SOLICITE A LAS ÁREAS BRINDAR MAYOR INFORMACIÓN RESPECTO DEL DESARROLLO DE LAS ACTIVIDADES MISIONALES DE LA SECRETARÍA.  REALIZAR REUNIONES PARA SOCIALIZAR LOS LINEAMIENTOS.</t>
  </si>
  <si>
    <t>DOCUMENTO ACTA Y LISTA DE ASISTENCIA</t>
  </si>
  <si>
    <t>LINEAMIENTOS GENERADOS MESA DE TRABAJO REALIZADA</t>
  </si>
  <si>
    <t>2.3.1.4.6</t>
  </si>
  <si>
    <t>HALLAZGO ADMINISTRATIVO: POR SOBRESTIMACIÓN DEL SALDO DE LA CUENTA 142402 RECURSOS ENTREGADOS EN ADMINISTRACIÓN – SUBSIDIOS DE VIVIENDA POR $87.357.904.431 AL PRESENTAR SALDOS DE CONVENIOS INTERADMINISTRATIVOS SOBRE LOS CUALES SE CONSTITUYÓ FIDUCIA MERCANTIL.</t>
  </si>
  <si>
    <t>DEBILIDADES EN LOS CONTROLES AL MOMENTO DE REALIZAR LOS REGISTROS CONTABLES DE LOS HECHOS ECONÓMICOS DE LA ENTIDAD.</t>
  </si>
  <si>
    <t>REMITIR COMUNICACIÓN A LOS SUPERVISORES EN LA CUAL SE SOLICITE  INDIQUEN PARA LOS CONVENIOS DE LOS QUE SON SUPERVISORES, PARA CUÁLES SE CONSTITUYÓ FIDUCIA MERCANTIL O ENCARGO FIDUCIARIO Y A PARTIR DE DICHA INFORMACIÓN REALIZAR EL CORRECTO REGISTRO DE ACUERDO CON LA NATURALEZA DE LA OPERACIÓN.</t>
  </si>
  <si>
    <t>COMUNICACIÓN DIRIGIDA A LOS SUPERVISORES  RECLASIFICACIONES</t>
  </si>
  <si>
    <t>SALDOS RECLASIFICADOS</t>
  </si>
  <si>
    <t>2.3.1.5.1</t>
  </si>
  <si>
    <t>HALLAZGO ADMINISTRATIVO: POR SOBRESTIMACIÓN POR $2.757.857.350 EN EL SALDO DE LA CUENTA 151002 INVENTARIO – MERCANCÍAS EN EXISTENCIAS – TERRENOS AL PRESENTAR UN SALDO INEXISTENTE.</t>
  </si>
  <si>
    <t>LAS ÁREAS TÉCNICAS NO HAN REMITIDO A LA SUBDIRECCIÓN FINANCIERA, LOS SOPORTES DE LOS ACTOS ADMINISTRATIVOS CORRESPONDIENTES A LA TRANSFERENCIA DEL SUELO EN EL CUAL SE EVIDENCIEN LAS CONDICIONES, EL VALOR DE TRANSFERENCIA Y EL TERCERO, LO CUAL TRAE COMO CONSECUENCIA QUE EN LOS ESTADOS CONTABLES SE PRESENTEN SITUACIONES ALEJADAS DE LA REALIDAD.</t>
  </si>
  <si>
    <t>REALIZAR LA RECLASIFICACIÓN A UNA CUENTA POR COBRAR ENTRE TANTO SE IDENTIFICAN LOS SOPORTES QUE DIERON ORIGEN AL REGISTRO DE LOS HECHOS ECONOMICOS Y REALIZAR LOS AJUSTES A LOS QUE HAYA LUGAR.</t>
  </si>
  <si>
    <t>REGISTRO CONTABLE  MESAS DE TRABAJOS A LA ERU</t>
  </si>
  <si>
    <t>SUBSECRETARIA DE GESTIÓN FINANCIERA Y  LA SUBDIRECCIÓN FINANCIERA</t>
  </si>
  <si>
    <t>HALLAZGO ADMINISTRATIVO POR PRESENTAR EN LA SUBCUENTA 271005 - PASIVOS ESTIMADOS - PROVISIÓN PARA CONTINGENCIAS-LITIGIOS ACREEDORES QUE NO CORRESPONDEN A QUIEN INSTAURÓ LA DEMANDA.</t>
  </si>
  <si>
    <t>LOS ERRORES PRESENTADOS CON LOS TERCEROS EN EL PROGRAMA SIPROJ WEB, OBEDECEN A INCONVENINENTES PROPIOS DEL ADMINISTRADOR DEL PROGRAMA QUE SE ENCUENTRA BAJO LA RESPONSABILIDAD DE LA SECRETARIA GENERAL, ENTIDAD ENCARGADA DEL MANTENIMIENTO, ACTUALIZACION Y SOPORTE TECNICO DEL MISMO.</t>
  </si>
  <si>
    <t>REALIZAR SEGUIMIENTO AL REPORTE CONTABLE DE SIPROJ WEB, CON EL OBJETO DE IDENTIFICAR EL ADECUADO REGISTRO DE LOS TERCEROS EN LOS PROCESOS JUDICIALES.</t>
  </si>
  <si>
    <t>CONCILIACIÓN MENSUAL DEL REPORTE DEL SIPROJ</t>
  </si>
  <si>
    <t>NÚMERO DE CASOS REPORTADOS CON ERROR AL ADMINISTRADOR DEL PROGRAMA/NÚMERO DE CASOS IDENTIFICADOS CON ERROR</t>
  </si>
  <si>
    <t>2.3.1.5.2</t>
  </si>
  <si>
    <t>HALLAZGO ADMINISTRATIVO: POR DESACTUALIZACIÓN DE ALGUNOS PROCESOS EN EL SISTEMA SIPROJ WEB POR PARTE DE LA OFICINA JURÍDICA DE LA SDHT DE ACUERDO CON LOS FALLOS DE LAS SENTENCIAS Y EL REPORTE DE PROCESOS EN NOMBRE DE TERCEROS QUE NO CORRESPONDEN.</t>
  </si>
  <si>
    <t>PARA LOS PROCESOS 2012-00033 Y 2013-01076 APARECE DENTRO DEL GRUPO DE DEMANDANTES LOS NOMBRES Y NITS DE LOS APODERADOS DE LOS DEMANDANTES Y NO LOS DEMANDANTES, LO CUAL CREA INEXACTITUD EN LOS REGISTROS.</t>
  </si>
  <si>
    <t>OFICIAR A SECRETARÍA GENERAL DE LA ALCALDÍA MAYOR DEL DISTRITO CAPITAL DE BOGOTÁ, COMO ADMINISTRADORA DE LA BASE DE DATOS SIPROJ-WEB, PARA QUE SE PROCEDA A LA CORRECCIÓN DE LOS DATOS QUE PRESENTAN ERROR</t>
  </si>
  <si>
    <t>SOLICITUD DE CORRECCIÓN DE LA INFORMACIÓN</t>
  </si>
  <si>
    <t>SOLICITUDES ENVIADAS</t>
  </si>
  <si>
    <t>SUBSECRETARÍA JURÍDICA</t>
  </si>
  <si>
    <t>SOLICITAR A SECRETARÍA GENERAL DE LA ALCALDÍA MAYOR DEL DISTRITO CAPITAL DE BOGOTÁ, COMO ADMINISTRADORA DE LA BASE DE DATOS SIPROJ-WEB, REALIZAR UNA CAPACITACIÓN Y ACTUALIZACIÓN A LOS APODERADOS DE LA SECRETARÍA DISTRITAL DEL HÁBITAT.</t>
  </si>
  <si>
    <t>SOLICITUD DE CAPACITACIÓN</t>
  </si>
  <si>
    <t>2.3.1.6.1</t>
  </si>
  <si>
    <t>HALLAZGO ADMINISTRATIVO POR DEBILIDADES EN LA EVALUACIÓN DEL CONTROL INTERNO CONTABLE Y EN EL CONTENIDO DE SU INFORME.</t>
  </si>
  <si>
    <t>DEBILIDADES EN EL ESTABLECIMIENTO DEL ALCANCE DE LA EVALUACIÓN DE LOS ESTADOS FINANCIEROS ORIENTADOS A LA ELABORACIÓN DEL INFORME. FALTA DE REALIZACIÓN DE AUDITORÍAS A LOS ESTADOS FINANCIEROS.</t>
  </si>
  <si>
    <t>INCLUIR COMO CRITERIO DE AUDITORÍA EL ANÁLISIS DE LOS CONTROLES DEL PROCESO CONTABLE.</t>
  </si>
  <si>
    <t>CRITERIOS DE ANÁLISIS DE  CONTROLES DE PROCESO CONTABLE</t>
  </si>
  <si>
    <t>PLANES DE AUDITORIA CON CRITERIOS DE ANÁLISIS DE CONTROLES DE PROCESO CONTABLE/NÚMERO DE AUDITORÍAS REALIZADAS</t>
  </si>
  <si>
    <t>CONTROL INTERNO</t>
  </si>
  <si>
    <t>CONSTRUIR Y OPERAR UNA HERRAMIENTA PARA EL ANÁLISIS CONTABLE Y FINANCIERO DE LA ENTIDAD.</t>
  </si>
  <si>
    <t>HERRAMIENTA CONTABLE Y FINANCIERA</t>
  </si>
  <si>
    <t>HERRAMIENTA FINANCIERA Y CONTABLE EN OPERACIÓN</t>
  </si>
  <si>
    <t>2.3.1.7.1</t>
  </si>
  <si>
    <t>HALLAZGO ADMINISTRATIVO: POR DEBILIDADES EN LA EVALUACIÓN DEL CONTROL INTERNO CONTABLE Y EN EL CONTENIDO DE SU INFORME.</t>
  </si>
  <si>
    <t>INSUFICIENTE CAPACIDAD PARA ATENDER DEMANDA, NO SE VERIFICARON CON PROFUNDIDAD TODOS LOS CRITERIOS CONTABLES Y NO SE INCLUYERON EN LAS AUDITORIAS TODOS LOS REQUISITOS CONTABLES A VERIFICAR.</t>
  </si>
  <si>
    <t>REALIZAR UNA EVALUACIÓN AL “SISTEMA DE CONTROL INTERNO CONTABLE” ENFOCÁNDOSE EN LAS CUENTAS REPRESENTATIVAS DE LOS ESTADOS FINANCIEROS DE LA ENTIDAD Y EN ESPECIAL LAS QUE HAN SIDO OBJETO DE OBSERVACIONES DE LA CONTRALORÍA DE BOGOTÁ.</t>
  </si>
  <si>
    <t>INFORMES DE CONTROL INTERNO CONTABLE</t>
  </si>
  <si>
    <t>INFORME ELABORADO</t>
  </si>
  <si>
    <t>2017-10-10</t>
  </si>
  <si>
    <t>2019-01-30</t>
  </si>
  <si>
    <t>INCORPORAR EN EL INFORME DE CONTROL INTERNO CONTABLE CON CORTE A 31 DE DICIEMBRE DE 2018 EL SEGUIMIENTO A LAS ACCIONES DE LOS HALLAZGOS QUE SE ENCUENTREN EN EL PLAN DE MEJORAMIENTO VIGENTE SUSCRITO CON LA CONTRALORÍA DE BOGOTÁ Y QUE CORRESPONDEN AL COMPONENTE CONTABLES Y FINANCIEROS.</t>
  </si>
  <si>
    <t>INFORMES DE CONTROL INTERNO CONTABLE ANUAL CON SEGUIMIENTO A ACCIONES DEL PM SUSCRITO CON LA CB.</t>
  </si>
  <si>
    <t>INFORME</t>
  </si>
  <si>
    <t>2.6</t>
  </si>
  <si>
    <t>03 - VISITA DE CONTROL FISCAL</t>
  </si>
  <si>
    <t>HALLAZGO ADMINISTRATIVO CON INCIDENCIA DISCIPLINARIA. DEBIDO A QUE LA ENTIDAD A LA FECHA NO HA REALIZADO DEPURACIÓN DE LOS SALDOS CONTABLES.</t>
  </si>
  <si>
    <t>LA ENTIDAD NO EFECTÚA UN SEGUIMIENTO EFECTIVO DE SUS OPERACIONES Y FALTA CONCILIACIÓN Y AJUSTE DE LAS PARTIDAS CONTABILIZADAS POR LA SUBDIRECCIÓN FINANCIERA DENOTÁNDOSE DEFICIENCIA EN LOS CANALES DE COMUNICACIÓN Y CONCILIACIÓN ENTRE LAS DIFERENTES DEPENDENCIAS AFECTANDO LA RAZONABILIDAD EN LAS CIFRAS CONTABLES.</t>
  </si>
  <si>
    <t>LLEVAR A CABO EL COMITÉ DE SANEAMIENTO CONTABLE, SIGUIENDO EL PROCEDIMIENTO ESTABLECIDO PARA DEPURAR LOS SALDOS DE CARTERA QUE SEAN PERTINENTES Y CUENTEN CON LA RESPECTIVA JUSTIFICACIÓN TÉCNICA Y JURÍDICA.</t>
  </si>
  <si>
    <t>DEPURACIÓN CONTABLE</t>
  </si>
  <si>
    <t>NÚMERO DE RESOLUCIONES DEPURADAS / TOTAL DE RESOLUCIONES PENDIENTES  POR DEPURAR.</t>
  </si>
  <si>
    <t>SUBSECRETARÍA DE INSPECCIÓN, VIGILANCIA Y CONTROL DE VIVIENDA Y SUBDIRECCIÓN FINANCIERA</t>
  </si>
  <si>
    <t>2013-12-11</t>
  </si>
  <si>
    <t>2014-06-30</t>
  </si>
  <si>
    <t>3.1</t>
  </si>
  <si>
    <t>N/A</t>
  </si>
  <si>
    <t>HALLAZGO ADMINISTRATIVO CON INCIDENCIA DISCIPLINARIA DE LOS DPC CONTESTADOS POR LA ENTIDAD FUERA DEL TÉRMINO. SE ESTABLECIÓ QUE DE LAS 10.521 PETICIONES ELEVADAS POR LA CIUDADANÍA ANTE LA SDHT DURANTE LA VIGENCIA 2012</t>
  </si>
  <si>
    <t>DEBILIDAD EN LOS SISTEMAS DE CONTROL EN LOS PROCESOS Y PROCEDIMIENTOS REALIZADOS EN LAS ÁREAS DONDE SE TRAMITAN LOS DERECHOS DE PETICIÓN, QUEJAS, RECLAMOS Y SOLICITUDES LO QUE NO PERMITE DETECTAR LOS ERRORES Y APLICAR LA SOLUCIÓN EN TIEMPO OPORTUNO.</t>
  </si>
  <si>
    <t>EFECTUAR EL SEGUIMIENTO NECESARIO PARA QUE LAS DEPENDENCIAS DE LA ENTIDAD RESPONDAN OPORTUNAMENTE LOS DPC</t>
  </si>
  <si>
    <t>ATENCIÓN OPORTUNA A LOS DERECHOS DE PETICIÓN</t>
  </si>
  <si>
    <t>DPC PRESENTADOS / DPC ATENDIDOS OPORTUNAMENTE</t>
  </si>
  <si>
    <t>SUBDIRECCION ADMINISTRATIVA</t>
  </si>
  <si>
    <t>2013-10-07</t>
  </si>
  <si>
    <t>2013-12-31</t>
  </si>
  <si>
    <t>CLASIFICAR ADECUADAMENTE LAS COMUNICACIONES RADICADAS EN LA ENTIDAD, CON EL FIN DE IDENTIFICAR CLARAMENTE LOS DPC</t>
  </si>
  <si>
    <t>100 % DE LAS COMUNICACIONES RADICADAS ADECUADAMENTE CLASIFICADAS</t>
  </si>
  <si>
    <t>2020-12-21</t>
  </si>
  <si>
    <t>02 - AUDITORIA DE DESEMPEÑO</t>
  </si>
  <si>
    <t>HALLAZGO ADMINISTRATIVO POR EXCLUSIÓN RESPECTO A LAS OBLIGACIONES DE DEBIDO CUIDADO, INSPECCIÓN, VIGILANCIA Y CONTROL SOBRE LOS APORTES REALIZADOS, DENTRO DEL CONVENIO INTERADMINISTRATIVO 234 DE 2014, CELEBRADO ENTRE LA SECRETARÍA DISTRITAL DEL HÁBITAT Y LA CAJA DE LA VIVIENDA POPULAR, DEJANDO LAS DECISIONES DEL MANEJO DE LOS RECURSOS EN CABEZA DE LA CAJA DE LA VIVIENDA POPULAR Y EL FIDEICOMITENTE CONSTRUCTOR</t>
  </si>
  <si>
    <t>REALIZAR MESAS DE TRABAJO CON LA CAJA DE VIVIENDA POPULAR  PARA GESTIONAR  UN OTROSÍ MODIFICATORIO  AL CONVENIO 234 QUE LE PERMITA A LA SDHT TENER INFORMACIÓN OPORTUNA PARA EL MANEJO Y CONTROL DE LOS RECURSOS APORTADOS</t>
  </si>
  <si>
    <t>MESAS DE TRABAJO</t>
  </si>
  <si>
    <t>NUMERO DE MESAS DE TRABAJO</t>
  </si>
  <si>
    <t>SUBSECRETARIA DE GESTIÓN FINANCIERA SUBDIRECCIÓN DE RECURSOS PÚBLICOS</t>
  </si>
  <si>
    <t>2020-12-22</t>
  </si>
  <si>
    <t>2021-06-30</t>
  </si>
  <si>
    <t>2020-09-22</t>
  </si>
  <si>
    <t>HALLAZGO ADMINISTRATIVO POR INCONSISTENCIAS EN DISTINTOS ÁMBITOS DE INFORMACIÓN REGISTRADA Y LA SUMINISTRADA POR LA SDHT</t>
  </si>
  <si>
    <t>ELABORAR Y DIVULGAR DOCUMENTO PARA QUE ESTABLEZCA CRITERIO DE UNIFICACIÒN MANEJO DE INFORMACIÒN A LOS ENTES DE CONTROL</t>
  </si>
  <si>
    <t>CIRCULAR</t>
  </si>
  <si>
    <t>DOCUMENTO ELABORADO Y DIVULGADO</t>
  </si>
  <si>
    <t>DESPACHO SUBSECRETARIAS SUBDIRECCION PROGRAMAS Y PROYECTOS</t>
  </si>
  <si>
    <t>2020-09-23</t>
  </si>
  <si>
    <t>2021-09-22</t>
  </si>
  <si>
    <t>LA SUBSECRETARÍA DE GESTIÓN FINANCIERA INFORMARÁ A LA SUBSECRETARÍA DE GESTIÓN CORPORATIVA Y CID, LA EXPEDICIÓN DE TODOS LOS ACTOS ADMINISTRATIVOS EN LOS QUE SE COMPROMENTAN RECURSOS, SIN IMPORTAR QUE EL MISMO ESTE ATADO A UN CONVENIO, CONTRATO O RELACIÓN JURÍDICA CON UN TERCERO. (TRANSERENCIA DE RECURSOS, INDEXACIONES)</t>
  </si>
  <si>
    <t>PORCENTAJE DE RESOLUCIONES EXPEDIDAS POR LA SGF E INFORMADAS A LA SGC Y CID</t>
  </si>
  <si>
    <t>(NO. DE RESOLUCIONES INFORMADAS A LA SGC Y CID / NO. DE RESOLUCIONES EXPEDIDAS POR LA SGF) * 100</t>
  </si>
  <si>
    <t>2019-12-16</t>
  </si>
  <si>
    <t>SOLICITAR A LA SUBDIRECCIÓN ADMINISTRATIVA CAPACITACIONES, SOBRE LA APLICACIÓN DEL MANUAL DE CONTRATACIÓN Y EL PROCEDIMIENTO GESTIÓN CONTRACTUAL</t>
  </si>
  <si>
    <t>SOLICITUD DE CAPACITACION</t>
  </si>
  <si>
    <t>NUMERO DE SOLICITUD DE CAPACITACION</t>
  </si>
  <si>
    <t>SUBSECRETARÍA DE COORDINACIÓN OPERATIVA</t>
  </si>
  <si>
    <t>2020-01-01</t>
  </si>
  <si>
    <t>2020-01-30</t>
  </si>
  <si>
    <t>REALIZAR CAPACITACIONES, SOBRE LA APLICACIÓN DEL MANUAL DE CONTRATACIÓN Y EL PROCEDIMIENTO GESTIÓN CONTRACTUAL</t>
  </si>
  <si>
    <t>NÚMERO DE CAPACITACIONES DESARROLLADAS</t>
  </si>
  <si>
    <t>2020-01-15</t>
  </si>
  <si>
    <t>2020-12-16</t>
  </si>
  <si>
    <t>SUBSECRETARIADE COORDINACION OPERATIVA SUBDIRECCIÓN DE BARRIOS</t>
  </si>
  <si>
    <t>2021-04-30</t>
  </si>
  <si>
    <t>2020-06-16</t>
  </si>
  <si>
    <t>HALLAZGO ADMINISTRATIVO POR NO ELABORAR ACTAS RESULTANTES DE REUNIONES, QUE RESPALDAN LAS DIFERENTES ACTUACIONES EN LA GESTIÓN DE LA SDHT</t>
  </si>
  <si>
    <t>CAPACITACIONES A LOS FUNCIONARIOS Y CONTRATISTAS DE LA SUDIRECCIÓN DE SERVICIOS PÚBLICOS,   SOBRE LA  NECESIDAD DE LA  ELABORACIÓN DE ACTAS  Y LOS RESPECTIVOS  LISTADOS DE ASISTENCIA  COMO REGISTRO DE LAS ACTIVIDADES Y COMPROMISOS  DE  LAS MESAS DE COORDINACIÓN INTERINSTITUCIONAL Y  SECTORIAL.</t>
  </si>
  <si>
    <t>NÚMERO DE CAPACITACIONES REALIZADAS</t>
  </si>
  <si>
    <t>SUBDIRECCIÓN DE SERVICIOS PÚBLICOS</t>
  </si>
  <si>
    <t>2020-07-01</t>
  </si>
  <si>
    <t>2021-05-30</t>
  </si>
  <si>
    <t>2019-06-18</t>
  </si>
  <si>
    <t>HALLAZGO ADMINISTRATIVO, POR INCUMPLIMIENTO EN LA GESTIÓN DOCUMENTAL, POR INAPLICACIÓN DEL PROCEDIMIENTO, ORGANIZACIÓN ARCHIVOS DE GESTIÓN, VERSIÓN 6 DE 28-12- DE 2017, EN LOS CONTRATOS 511/16, 567, 596 DE 2017 Y DEL CONVENIO 618 DE 2018.</t>
  </si>
  <si>
    <t>LA INAPLICACIÓN DEL PROCEDIMIENTO ORGANIZACIÓN DE ARCHIVOS DE GESTIÓN (PS03-PR09) OBEDECE AL DESCONOCIMIENTO DE LAS POLÍTICAS DE OPERACIÓN ESTABLECIDAS PARA TAL FIN, NO SOLO POR PARTE DE ALGUNOS FUNCIONARIOS DE LA ENTIDAD SINO TAMBIÉN POR CONTRATISTAS QUE EN EL DESARROLLO DE SUS ACTIVIDADES CONTRACTUALES DEBEN DAR CUMPLIMIENTO AL MENCIONADO PROCEDIMIENTO</t>
  </si>
  <si>
    <t>AJUSTAR EL PROCEDIMIENTO, ORGANIZACIÓN DE ARCHIVOS DE GESTIÓN (PS03-PR09), EN CUANTO A LAS POLÍTICAS DE OPERACIÓN Y EL CRITERIO DE ARCHIVO, TENIENDO EN CUENTA LAS PARTICULARIDADES DEL PROCESO EN CADA DEPENDENCIA Y SOCIALIZAR SUS MODIFICACIONES CON LA ENTIDAD.</t>
  </si>
  <si>
    <t>PROCEDIMIENTO ACTUALIZADO Y SOCIALIZADO</t>
  </si>
  <si>
    <t>PROCEDIMIENTO PS03-PR09 ACTUALIZADO Y SOCIALIZADO</t>
  </si>
  <si>
    <t>SUBSECRETARÍA DE GESTIÓN CORPORATIVA Y CONTROL INTERNO DISCIPLINARIO</t>
  </si>
  <si>
    <t>2019-06-19</t>
  </si>
  <si>
    <t>2019-12-31</t>
  </si>
  <si>
    <t>REALIZAR MUESTREOS AL 5% DE LOS EXPEDIENTES CONTRACTUALES.</t>
  </si>
  <si>
    <t>SUB GESTIÓN CORPORATIVA Y CID  SUB COORDINACION OPERATIVA</t>
  </si>
  <si>
    <t>2020-01-02</t>
  </si>
  <si>
    <t>2020-12-10</t>
  </si>
  <si>
    <t>2021-05-18</t>
  </si>
  <si>
    <t>HALLAZGO ADMINISTRATIVO CON PRESUNTA INCIDENCIA DISCIPLINARIA POR NO RESPONDER EN OPORTUNIDAD DERECHOS DE PETICIÓN RADICADOS EN LA SDHT VIGENCIA 2020</t>
  </si>
  <si>
    <t>REALIZAR MESAS DE TRABAJO PREVENTIVAS CON LAS ÁREAS, PROMOVIENDO ACTIVIDADES DE SEGUIMIENTO Y CUALIFICACIÓN TENDIENTES A MITIGAR AFECTACIONES EN OPORTUNIDAD FRENTE A LOS TÉRMINOS DE CONTESTACIÓN.</t>
  </si>
  <si>
    <t>MESA DE TRABAJO - SEGUIMIENTO PQRSD</t>
  </si>
  <si>
    <t>MESAS DE TRABAJO EJECUTADAS / MESAS DE TRABAJO PROGRAMADAS</t>
  </si>
  <si>
    <t>SUBDIRECCIÓN ADMINISTRATIVA Y TODAS LAS AREAS</t>
  </si>
  <si>
    <t>2021-06-01</t>
  </si>
  <si>
    <t>2022-05-18</t>
  </si>
  <si>
    <t>AJUSTAR LA PLATAFORMA TECNOLÓGICA DE GESTIÓN DOCUMENTAL INTERNA, QUE PERMITA FORTALECER EL SEGUIMIENTO E INTEROPERABILIDAD.</t>
  </si>
  <si>
    <t>PLATAFORMA DE GESTIÒN DOCUMENTAL</t>
  </si>
  <si>
    <t>PLATAFORMA AJUSTADA</t>
  </si>
  <si>
    <t>SUBDIRECCIÓN ADMINISTRATIVA (GESTION TECNOLOGICA - GESTION DOCUMENTAL - SERVICIO AL CIUDADANO)</t>
  </si>
  <si>
    <t>2018-07-17</t>
  </si>
  <si>
    <t>HALLAZGO ADMINISTRATIVO CON PRESUNTA INCIDENCIA DISCIPLINARIA: POR LA DEBILIDAD DEL SISTEMA DE INFORMACIÓN RELACIONADA CON LOS PROYECTOS 1153, 1144 Y 1075 VIGENCIA 2017.</t>
  </si>
  <si>
    <t>LA SDHT NO CUENTA CON UN SISTEMA DE INFORMACIÓN INTEGRAL DONDE SE REGISTREN LOS DATOS CONTRACTUALES ASOCIANDO LA INFORMACIÓN DE LOS PROYECTOS DE INVERSIÓN.</t>
  </si>
  <si>
    <t>REALIZAR MESAS DE TRABAJO CON LA SUBSECRETARIA DE GESTIÓN CORPORATIVA Y CID CON EL FIN DE IDENTIFICAR LOS REQUERIMIENTOS DE INFORMACIÓN, DEFINIR LA METODOLOGÍA DE TRABAJO Y LA PROPUESTA DE HERRAMIENTA DE INFORMACIÓN A DESARROLLAR</t>
  </si>
  <si>
    <t>SUMATORIA DE LAS MESAS DE TRABAJO REALIZADAS</t>
  </si>
  <si>
    <t>SUBDIRECCIÓN DE PROGRAMAS Y PROYECTOS Y SUBDIRECCIÓN ADMINISTRATIVA</t>
  </si>
  <si>
    <t>2018-08-30</t>
  </si>
  <si>
    <t>2019-01-31</t>
  </si>
  <si>
    <t>CREAR UNA BASE DE DATOS DE CONTRATACIÓN CON EL FIN DE GENERAR INFORMACIÓN GENERAL DE LOS PROYECTOS DE INVERSIÓN MIENTRAS SE DESARROLLA LA HERRAMIENTA DE INFORMACIÓN CONTRACTUAL.</t>
  </si>
  <si>
    <t>NÚMERO DE BASE DE DATOS CREADAS</t>
  </si>
  <si>
    <t>SUMATORIA DE LAS BASES DE DATOS CREADAS</t>
  </si>
  <si>
    <t>2019-07-17</t>
  </si>
  <si>
    <t>GENERAR UNA DIRECTRIZ A LOS GERENTES DE PROYECTO FRENTE A LA PRESENTACIÓN DE INFORMACIÓN CONTRACTUAL PERIÓDICA</t>
  </si>
  <si>
    <t>NUMERO DE DIRECTRICES EMITIDAS</t>
  </si>
  <si>
    <t>SUMATORIA DE LAS DUIRECTRICES EMITIDAS</t>
  </si>
  <si>
    <t>2018-09-15</t>
  </si>
  <si>
    <t>2018-11-30</t>
  </si>
  <si>
    <t>DESARROLLAR Y VALIDAR LA HERRAMIENTA DE INFORMACIÓN INTEGRAL DE LA SDHT</t>
  </si>
  <si>
    <t>PORCENTAJE DE AVANCE DEL DESARROLLO DE LA HERRAMIENTA</t>
  </si>
  <si>
    <t>AVANCE DEL CRONOGRAMA DEL PROYECTO "SISTEMA DE INFORMACIÓN INTEGRAL"</t>
  </si>
  <si>
    <t>2019-03-01</t>
  </si>
  <si>
    <t>2020-01-17</t>
  </si>
  <si>
    <t>EL FORMATO PRESENTADO NO ESTABA ALINEADO CON EL SISTEMA DE INFORMACIÓN PARA LA PLANEACIÓN INTERNA - SIPI</t>
  </si>
  <si>
    <t>ESTABLECER  E IMPLEMENTAR COMO FUENTE DE VERIFICACIÓN DEL PROYECTO DE INVERSIÓN 1144  LA INFORMACIÓN REGISTRADA EN LA MATRIZ DE ACTIVIDADES REALIZADA POR LA SDHT, PARA EL FORTALECIMIENTO DE PRESTADORES DE LOS ACUEDUCTOS COMUNITARIOS.</t>
  </si>
  <si>
    <t>REGISTROS INCLUIDOS EN LA FUENTE DE VERIFICACIÓN  E IMPLEMENTACIÓN DE LA MATRIZ DE ACTIVIDADES</t>
  </si>
  <si>
    <t>MATRIZ IMPLEMENTADA E INCLUIDA EN ÍTEM DEL SISTEMA DE INFORMACIÓN PARA LA PLANEACIÓN INTERNA - SIPI        " FUENTES DE VERIFICACIÓN"</t>
  </si>
  <si>
    <t>2018-08-01</t>
  </si>
  <si>
    <t>HALLAZGO ADMINISTRATIVO POR LA NO EXIGENCIA DE FIRMA A LOS PROFESIONALES QUE PRESENTAN LOS INFORMES RESULTADO DE VISITA DE DIAGNÓSTICO, LOS CUALES RESPALDAN LAS GESTIONES Y ACOMPAÑAMIENTO TÉCNICO A LOS PRESTADORES DE SERVICIO DE SUMINISTRO DE AGUA POTABLE A LA POBLACIÓN BENEFICIADA DEL D.C.</t>
  </si>
  <si>
    <t>LA CONTRALORÍA NO TUVO EN CUENTA QUE EL DOCUMENTO OFICIAL QUE VALIDA LA GESTIÓN REALIZADA A LOS PRESTADORES ES EL ACTA DE VISITA SIENDO ESTE UN MECANISMO DE CONTROL</t>
  </si>
  <si>
    <t>GENERAR UN LINEAMIENTO EN EL QUE SE INDIQUE QUE LOS INFORMES DE DIAGNÓSTICO REALIZADOS A LOS PRESTADORES DE SERVICIOS PÚBLICOS  DEBE ANEXARSE EL ACTA DE VISITA CON EL PRESTADOR.</t>
  </si>
  <si>
    <t>CIRCULAR QUE ESTABLEZCA LOS LINEAMIENTOS PARA ANEXAR EL ACTA DE VISITA CON EL PRESTADOR A LOS INFORMES DE DIAGNÓSTICO REALIZADOS A LOS PRESTADORES DE SERVICIOS PÚBLICOS</t>
  </si>
  <si>
    <t>REALIZAR EL SEGUIMIERNTO ANUAL DE LA INFORMACIÒN DE LINEAMIENTOS</t>
  </si>
  <si>
    <t>REUNIÒNM DE SEGUIMIENTO</t>
  </si>
  <si>
    <t>NÙMERO DE REUNIONES DE SEGUIMIENTO REALIZADAS/ NUMERO DE REUNIONES DESEGUIMIENTO PROGRAMADAS</t>
  </si>
  <si>
    <t>HALLAZGO ADMINISTRATIVO CON PRESUNTA INCIDENCIA DISCIPLINARIA, POR INCUMPLIMIENTO DEL REPORTE OPORTUNO DE LA RENDICIÓN DE LA CUENTA MENSUAL, EN LA VIGENCIA 2018, CONTRATACIÓN-CBN-1024 EN EL INFORME DE INVERSIONES, FORMATO CB-008, INFORME SOBRE FIDUCIA Y CARTERAS COLECTIVAS Y DOCUMENTOS ELECTRÓNICOS CBN-001, 1098 Y 1109.</t>
  </si>
  <si>
    <t>DEBILIDADES EN LOS CONTROLES RELACIONADOS CON LOS FORMATOS EXCEPCIONALES QUE DEBEN TRANSMITIRSE EN EL MARCO DE LA RENDICION DE CUENTA EN EL SIVICOF</t>
  </si>
  <si>
    <t>REALIZAR UN ANÁLISIS DE LA NORMATIVIDAD APLICABLE RELACIONADO CON EL SIVICOF</t>
  </si>
  <si>
    <t>DOCUMENTO DE ANÁLISIS</t>
  </si>
  <si>
    <t>DOCUMENTO DE ANÁLISIS DE LA NORMATIVIDADA APLICABLE DEL SIVICOF</t>
  </si>
  <si>
    <t>2019-07-01</t>
  </si>
  <si>
    <t>2019-09-30</t>
  </si>
  <si>
    <t>GENERAR UN DOCUMENTO Y SOCIALIZARLO CON LAS ÁREAS INVOLUCRADAS.</t>
  </si>
  <si>
    <t>DOCUMENTO APROBADO Y SOCIALIZADO</t>
  </si>
  <si>
    <t>UN DOCUMENTO</t>
  </si>
  <si>
    <t>DESPACHO</t>
  </si>
  <si>
    <t>2019-10-01</t>
  </si>
  <si>
    <t>2020-01-31</t>
  </si>
  <si>
    <t>HALLAZGO ADMINISTRATIVO, POR APLICACIÓN INADECUADA DEL MANUAL DE CONTRATACIÓN VERSIÓN 11 DE 2018/12/13 CÓDIGO PS02-MM01, 2.2. ETAPA CONTRACTUAL, 2.2.2. MODIFICACIONES DEL CONTRATO, AL NO ASIGNAR LAS OBLIGACIONES CONTRACTUALES EN FORMA ADECUADA, DENTRO DE LOS CONTRATOS DE PRESTACIÓN DE SERVICIOS 294, 312 Y 607 TODOS DE 2019</t>
  </si>
  <si>
    <t>REALIZAR CAPACITACIÓN DIRIGIDA A LOS SUPERVISORES Y APOYO A LA SUPERVISIÓN,  DONDE SE EXPLIQUE LA ETAPA DE  LA ELABORACIÓN DE LOS ESTUDIOS PREVIÓS Y LA ASIGNACIÓN DE OBLIGACIONES.</t>
  </si>
  <si>
    <t>2021-08-17</t>
  </si>
  <si>
    <t>INCLUIR EN EL PROCEDIMIENTO DE GESTIÓN CONTRATUAL MATRIZ DE SEGUIMIENTO POR PARTE DE LOS SUPERVISORES A LOS CONTRATOS.</t>
  </si>
  <si>
    <t>INCLUSIÓN DE MATRIZ EN PROCEDIMIENTO</t>
  </si>
  <si>
    <t>MATRIZ INCLUIDA EN EL PROCESO DE GESTIÓN CONTRATUAL</t>
  </si>
  <si>
    <t>SUBSECRETARIA DE GESTIÒN CORPORATIVA Y CID SUBDIRECCIÓN ADMINISTRATIVA</t>
  </si>
  <si>
    <t>2020-10-31</t>
  </si>
  <si>
    <t>IMPLEMENTACIÒN  POR PARTE DE LOS SUPERVISORES DE  UNA  MATRIZ  MENSUAL DE  SEGUIMIENTO Y SUPERVISIÓN A LOS CONTRATOS DE PRESTACIÓN DE SERVICIOS.</t>
  </si>
  <si>
    <t>MATRIZ IMPLEMENTADA</t>
  </si>
  <si>
    <t>NÚMERO DE INFORMES DE ACTIVIDADES RECIBIDOS Y VERIFICADOS EN LA MATRIZ/NÚMERO DE INFORMES DE ACTIVIDADES PROGRAMADOS Y PRESENTADOS EN CADA MES</t>
  </si>
  <si>
    <t>SUPERVISORES DE CONTRATOS</t>
  </si>
  <si>
    <t>2020-11-11</t>
  </si>
  <si>
    <t>2021-06-16</t>
  </si>
  <si>
    <t>3.1.1.3</t>
  </si>
  <si>
    <t>HALLAZGO ADMINISTRATIVO, POR OMITIR LA APLICACIÓN DEL PROCEDIMIENTO DESCRITO EN EL MANUAL DE CONTRATACIÓN, VERSIÓN 11, DE CÓDIGO PS02-MM01 DE 2018/12/13, NUMERAL 2.2.1, REFERIDO A LA PUBLICACIÓN DE LAS ACTUACIONES ADMINISTRATIVAS EN EL SECOP II, DE LOS CONTRATOS DE PRESTACIÓN DE SERVICIOS NOS 103, 258 Y 280 DE 2018.</t>
  </si>
  <si>
    <t>DESCONOCIMIENTO POR PARTE DE CONTRATISTAS Y SUPERVISORES FRENTE A LOS REQUERIMIENTOS QUE ESTABLECE LA PLATAFORMA DEL SECOP II PARA LA PUBLICACIÓN DE LAS ACTUACIONES EN LA ETAPA DE EJECUCIÓN CONTRACTUAL.</t>
  </si>
  <si>
    <t>ESTABLECER LINEAMIENTOS, A TRAVÉS DE COMUNICACIÓN INTERNA DIRIGIDA AL PERSONAL QUE DESEMPEÑA LAS FUNCIONES DE SUPERVISIÓN, EN CUANTO AL PROCEDIMIENTO DE PUBLICACIÓN DE LAS ACTUACIONES ADMINISTRATIVAS EN LA ETAPA DE EJECUCIÓN CONTRACTUAL, Y DONDE SE ESPECIFIQUEN LOS DOCUMENTOS NECESARIOS PARA LA PRESENTACIÓN DE LA CUENTA DE COBRO.</t>
  </si>
  <si>
    <t>LINEAMIENTOS SOBRE PUBLICACIÓN EN SECOP II</t>
  </si>
  <si>
    <t>COMUNICACIÓN INTERNA SOCIALIZADA A TODA LA ENTIDAD SOBRE PUBLICACIÓN EN SECOP II</t>
  </si>
  <si>
    <t>SUBSECRETARÍA DE GESTIÓN CORPORATIVA Y CONTROL INTERNO DISCIPLINARIO SUPERVISORES DE CONTRATOS</t>
  </si>
  <si>
    <t>CUMPLIDA INEFECTIVA</t>
  </si>
  <si>
    <t>3.1.1.4</t>
  </si>
  <si>
    <t>HALLAZGO ADMINISTRATIVO, POR NO INDICAR EN EL AVISO DE CONVOCATORIA DEL PROCESO SDHT-LP-003-2017, LA APLICACIÓN O NO DEL NUMERAL 11, DEL ARTÍCULO 2.2.1.1.2.1.2 DEL DECRETO 1082 DE 2015 Y DEL PROCEDIMIENTO DESCRITO EN EL MANUAL DE CONTRATACIÓN VERSIÓN 11, DE CÓDIGO PS02-MM01 DE 2018/12/13, ARTÍCULO 10 LITERAL A Y SUS NUMERALES</t>
  </si>
  <si>
    <t>INADECUADA INTERPRETACIÓN DEL DECRETO 1082 DE 2015 ARTÍCULO 2.2.1.1.2.1.2.</t>
  </si>
  <si>
    <t>ELABORAR, SOCIALIZAR E IMPLEMENTAR UN FORMATO PARA LA PUBLICACIÓN DEL AVISO DE CONVOCATORIA  PARA LOS PROCESOS DE SELECCIÓN DENTRO DEL PROCESO DE GESTIÓN CONTRACTUAL, COMO MECANISMO DE CONTROL.</t>
  </si>
  <si>
    <t>FORMATO ELABORADO, SOCIALIZADO E IMPLEMENTADO</t>
  </si>
  <si>
    <t>FORMATO DE AVISO DE CONVOCATORIA ELABORADO, SOCIALIZADO E IMPLEMENTADO</t>
  </si>
  <si>
    <t>SUBSECRETARÍA DE GESTIÓN CORPORATIVA Y CONTROL INTERNO DISCIPLINARIO SUBDIRECCIÓN ADMINISTRATIVA</t>
  </si>
  <si>
    <t>2020-06-17</t>
  </si>
  <si>
    <t>HALLAZGO ADMINISTRATIVO, POR APLICACIÓN INADECUADA DEL MANUAL DE CONTRATACIÓN RELACIONADO CON LAS FUNCIONES ADMINISTRATIVAS DE LOS SUPERVISORES E INTERVENTORES, INFORMES DE SUPERVISIÓN Y DEL ADECUADO DILIGENCIAMIENTO DEL FORMATO PSO7-FO524-V1 PERIODICIDAD, DENTRO DEL CONVENIO INTERADMINISTRATIVO 415 DE 2017</t>
  </si>
  <si>
    <t>CAPACITACIÓN REFERENTE A LOS FORMATOS DE SUPERVISIÓN 2021.</t>
  </si>
  <si>
    <t>CAPACITACIÓN</t>
  </si>
  <si>
    <t>2020-10-05</t>
  </si>
  <si>
    <t>2021-07-30</t>
  </si>
  <si>
    <t>CIRCULAR SOBRE SUPERVISIÓN DE CONTRATOS, INCLUYENDO LA PRESENTACIÓN EN LA ULTIMA CUENTA, DEL PANTALLAZO DE SECOP II CON LA PUBLICACION DE TODOS LOS PAGOS Y APROBACION POR EL SUPERVISOR DE CADA CONTRATO.</t>
  </si>
  <si>
    <t>NÚMERO DE CIRCULARES SOCIALIZADAS</t>
  </si>
  <si>
    <t>2020-12-31</t>
  </si>
  <si>
    <t>HALLAZGO ADMINISTRATIVO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</si>
  <si>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REALIZAR MUESTREOS DEL 5% DE LOS CONTRATOS SUSCRITOS Y /O VIGENTES</t>
  </si>
  <si>
    <t>MUESTREO</t>
  </si>
  <si>
    <t>SUBSECRETARIA DE GESTIÓN CORPORATIVA Y CID</t>
  </si>
  <si>
    <t>2021-01-05</t>
  </si>
  <si>
    <t>2018-12-27</t>
  </si>
  <si>
    <t>3.1.2.1</t>
  </si>
  <si>
    <t>HALLAZGO ADMINISTRATIVO CON  PRESUNTA INCIDENCIA  DISCIPLINARIA, POR LA OMISIÓN  DEL GIRO DE LOS RECURSOS FINANCIEROS DE LA SECRETARÍA DISTRITAL DEL HÁBITAT, AL NO DESEMBOLSAR LOS DINEROS DEL ACUERDO DE FINANCIACIÓN 293 DE 2016, EN EL MES SIGUIENTE DE LA FECHA PACTADA</t>
  </si>
  <si>
    <t>DE ACUERDO CON EL INFORME FINAL DE AUDITORÍA DE DESEMPEÑO, LA DEMORA EFECTUADA POR PARTE DE LA SDHT EN EL DESEMBOLSO DE LOS RECURSOS, Y EL DESCONOCIMIENTO NORMATIVO DEL PNUD, GENERÓ UN DAÑO PATRIMONIAL.</t>
  </si>
  <si>
    <t>CAPACITAR A TODOS LOS INVOLUCRADOS EN EL DESARROLLO DE CONVENIOS Y/O PROYECTOS FINANCIADOS O COFINANCIADOS CON RECURSOS DE COOPERACIÓN INTERNACIONAL EN LAS NORMAS DE LA ENTIDAD COOPERANTE, DE MANERA QUE SE MITIGUEN LOS RIESGOS Y SE GARANTICE UN ADECUADO PROCESO DE SUSCRIPCIÓN, EJECUCIÓN Y SUPERVISIÓN DE LOS CONVENIOS DE COOPERACIÓN INTERNACIONAL.</t>
  </si>
  <si>
    <t>CAPACITACIÓN NORMATIVA</t>
  </si>
  <si>
    <t>CAPACITACION REALIZADA / TOTAL DE CAPACITACIONES PROGRAMADAS</t>
  </si>
  <si>
    <t>SUBSECRETARÍA DE GESTIÓN CORPORATIVA Y CID -SUBSECRETARIA DE PLANEACIÓN Y POLÍTICA</t>
  </si>
  <si>
    <t>2019-01-15</t>
  </si>
  <si>
    <t>2019-12-27</t>
  </si>
  <si>
    <t>Plan de mejoramiento</t>
  </si>
  <si>
    <t>HALLAZGO ADMINISTRATIVO: POR MAYOR RECONOCIMIENTO A NOVIEMBRE 30 DE 2017 EN EL VALOR DE LAS INDEXACIONES Y EN EL SALDO POR PAGAR A LOS OFERENTES DE LOS PROYECTOS VIP POR LA SUMA DE $4.051.362.783</t>
  </si>
  <si>
    <t>SEGÚN EL INFORME DE CONTRALORÍA: "ESTA SITUACIÓN SE ORIGINÓ EN VIRTUD A QUE LA SDHT, AL MOMENTO DE CALCULAR Y RECONOCER LAS INDEXACIONES, NO DESCUENTA DE LA BASE DE LIQUIDACIÓN, LOS VALORES PAGADOS PREVIAMENTE A LOS OFERENTES Y DE ESTA FORMA SE ESTÁN RECONOCIENDO MAYORES INDEXACIONES Y SALDOS POR PAGAR, LO CUAL PUEDE TRAER COMO CONSECUENCIA QUE SE PAGUE A LAS OFERENTES SUMAS NO ADEUDADAS".</t>
  </si>
  <si>
    <t>ESPECIFICAR, EN EL PROCEDIMIENTO RELATIVO A LA LEGALIZACIÓN DE LOS RECURSOS DE SUBSIDIOS VINCULADOS A PROYECTOS SELECCIONADOS POR EL COMITÉ DE ELEGIBILIDAD DE LA SDHT, LA NECESIDAD DE VERIFICAR QUE EL VALOR TOTAL A LEGALIZAR CORRESPONDA CON EL VALOR INCORPORADO EN LOS ACTOS ADMINISTRATIVOS DE ASIGNACIÓN O VINCULACIÓN, E INDEXACIÓN CUANDO SEA EL CASO.</t>
  </si>
  <si>
    <t>MODIFICACIÓN O CREACIÓN DEL PROCEDIMIENTO RELATIVO A LA LEGALIZACIÓN DE LOS RECURSOS DEL SUBSIDIO</t>
  </si>
  <si>
    <t>PROCEDIMIENTO MODIFICADO O CREADO</t>
  </si>
  <si>
    <t>SUBDIRECCIÓN DE RECURSOS PÚBLICOS - SUBSECRETARÍA DE GESTIÓN FINANCIERA</t>
  </si>
  <si>
    <t>2019-08-01</t>
  </si>
  <si>
    <t>3.1.2.2</t>
  </si>
  <si>
    <t>HALLAZGO ADMINISTRATIVO CON INCIDENCIA FISCAL Y PRESUNTA DISCIPLINARIA, POR LA NO ENTREGA EN SU TOTALIDAD DE LOS APORTES POR PARTE DEL PROGRAMA DE NACIONES UNIDAS PARA EL DESARROLLO-PNUD POR VALOR DE $299.035.000, EN EL CONVENIO DE COOPERACIÓN INTERNACIONAL – ACUERDO DE FINANCIACIÓN 293 DE 2016.</t>
  </si>
  <si>
    <t>SEGÚN EL INFORME FINAL DE AUDITORÍA DE DESEMPEÑO, PROBLEMAS EN EL CONTROL Y SEGUIMIENTO POR PARTE DE LA SDHT FRENTE A LOS COMPROMISOS PACTADOS SE REFLEJARON QUE LAS CONTRAPARTIDAS NO CORRESPONDEN A LO ESTABLECIDO INICIALMENTE EN EL MARCO DEL CONVENIO.</t>
  </si>
  <si>
    <t>IMPLEMENTAR UNA LISTA DE CHEQUEO QUE PERMITA IDENTIFICAR DE MANERA PRECISA EN LAS ETAPAS PRE-CONTRACTUALES LOS ENTREGABLES IDENTIFICADOS COMO CONTRAPARTIDAS EN EL MARCO DE LOS CONVENIOS DE COOPERACIÓN INTERNACIONAL, Y APLICAR LAS POLÍTICAS DE GESTIÓN DOCUMENTAL DE LA ENTIDAD, GARANTIZANDO LA ADECUADA ORGANIZACIÓN DE LA INFORMACIÓN Y EL CUMPLIMIENTO DE LOS COMPROMISOS PACTADOS POR LAS PARTES EN LOS CONVENIOS DE COOPERACIÓN INTERNACIONAL.</t>
  </si>
  <si>
    <t>LISTA DE CHEQUEO</t>
  </si>
  <si>
    <t>LISTA DE CHEQUEO IMPLEMENTADA DONDE SE ESPECIFIQUEN LAS CONTRAPARTIDAS CON SU RESPECTIVO VALOR</t>
  </si>
  <si>
    <t>3.1.2.3</t>
  </si>
  <si>
    <t>HALLAZGO ADMINISTRATIVO CON PRESUNTA INCIDENCIA DISCIPLINARIA, POR LA NO PRESENTACIÓN DE LAS VARIABLES PARA CALCULAR EL VALOR DEL CONTRATO DENTRO DE LOS ESTUDIOS PREVIOS EN EL CONVENIO DE COOPERACIÓN INTERNACIONAL – ACUERDO DE FINANCIACIÓN 293 DE 2016.</t>
  </si>
  <si>
    <t>DE ACUERDO CON EL INFORME FINAL DE AUDITORÍA DE DESEMPEÑO, DENTRO DE LOS ESTUDIOS PREVIOS PARA LA CONTRATACIÓN DIRECTA Y CONVENIOS DE ASOCIACIÓN NO SE DESCRIBE DE MANERA DETALLADA LA FORMA COMO SE CALCULÓ EL VALOR ESTIMADO DEL CONVENIO.</t>
  </si>
  <si>
    <t>IMPLEMENTAR UN FORMATO DE COSTOS QUE PERMITA GARANTIZAR QUE LOS ESTUDIOS PREVIOS DE LOS CONVENIOS DE COOPERACIÓN INTERNACIONAL SUSCRITOS POR LA ENTIDAD CUENTEN CON TODOS LOS SOPORTES PARA IDENTIFICAR DE MANERA DETALLADA EL VALOR UNITARIO DE LOS COMPONENTES QUE DETERMINAN EL VALOR FINAL DEL CONVENIO.</t>
  </si>
  <si>
    <t>ANÁLISIS DE COSTOS UNITARIOS</t>
  </si>
  <si>
    <t>FORMATO DE ANÁLISIS DE VALORES DE REFERENCIA IMPLEMENTADA</t>
  </si>
  <si>
    <t>SUBSECRETARÍA DE GESTIÓN CORPORATIVA Y CID SUBSECRETARIA DE PLANEACIÓN Y POLÍTICA</t>
  </si>
  <si>
    <t>3.1.2.3.1</t>
  </si>
  <si>
    <t>HALLAZGO ADMINISTRATIVO CON PRESUNTA INCIDENCIA DISCIPLINARIA POR PORCENTAJE DE 20.83% ES DECIR 3.325 EN LA INOPORTUNIDAD EN LAS RESPUESTAS DE LOS PQRS, EN LA VIGENCIA DE 2018.</t>
  </si>
  <si>
    <t>DESCONOCIMIENTO DE LOS ALGUNOS FUNCIONARIOS Y CONTRATISTAS DE LA SDHT EN CUANTO A LOS TÉRMINOS PARA RESOLVER LAS DISTINTAS MODALIDADES DE PETICIONES, LA AUSENCIA LINEAMIENTOS CLAROS FRENTE AL DESARROLLO DE ESTE PROCEDIMIENTO EN LA ENTIDAD Y CONTROLES INEFECTIVOS.</t>
  </si>
  <si>
    <t>ACTUALIZAR EL PROCEDIMIENTO DE ATENCIÓN DE PQRSD Y SOCIALIZARLO CON LOS FUNCIONARIOS Y CONTRATISTAS DE LA SDHT</t>
  </si>
  <si>
    <t>PROCEDIMIENTO DE ATENCIÓN DE PQRSD ACTUALIZADO Y SOCIALIZADO</t>
  </si>
  <si>
    <t>SUBSECRE GESTIÓN CORPORATIVA Y CID Y LAS DEMÁS SUBSECRETARIAS DE LA ENTIDAD</t>
  </si>
  <si>
    <t>ELABORAR UNA GUÍA PARA LA ATENCIÓN A LAS PQRSD Y SOCIALIZARLA CON FUNCIONARIOS Y CONTRATISTAS</t>
  </si>
  <si>
    <t>GUÍA ELABORADA Y SOCIALIZADA</t>
  </si>
  <si>
    <t>REALIZAR SEGUIMIENTO DE FORMA TRIMESTRAL A LA OPORTUNIDAD DE RESPUESTAS A PQRSD</t>
  </si>
  <si>
    <t>SEGUIMIENTO TRIMESTRAL</t>
  </si>
  <si>
    <t>DESARROLLAR UNA CAPACITACIÓN CON FUNCIONARIOS Y CONTRATISTAS SOBRE EL TRÁMITE DE ATENCIÓN A DERECHOS DE PETICIÓN.</t>
  </si>
  <si>
    <t>CAPACITACIÓN REALIZADA</t>
  </si>
  <si>
    <t>UNA CAPACITACIÓN SOBRE EL TRÁMITE DE ATENCIÓN A DERECHOS DE PETICIÓN.</t>
  </si>
  <si>
    <t>3.1.2.4</t>
  </si>
  <si>
    <t>HALLAZGO ADMINISTRATIVO CON PRESUNTA INCIDENCIA DISCIPLINARIA POR CALIDAD DE LA INFORMACIÓN EN LOS INFORMES DE CONTROL Y SEGUIMIENTO DE LA  SUPERVISIÓN EN EL CONVENIO DE COOPERACIÓN INTERNACIONAL – ACUERDO DE FINANCIACIÓN 293 DE 2016.</t>
  </si>
  <si>
    <t>LAS SITUACIONES DESCRITAS EN EL INFORME SE ORIGINARON, SEGÚN EL ENTE DE CONTROL, POR LA AUSENCIA DE MECANISMOS EFECTIVOS DE CONTROL, DE SUPERVISIÓN Y DE SEGUIMIENTO DE LA EJECUCIÓN CONTRACTUAL, DE MANERA QUE SE ASEGURARA QUE EL CONTRATISTA EN LA EJECUCIÓN DEL CONTRATO SE CIÑERA A TODOS LOS TÉRMINOS Y CONDICIONES TÉCNICAS PACTADAS PARA EL CABAL CUMPLIMIENTO DEL OBJETO CONTRACTUAL.</t>
  </si>
  <si>
    <t>EN LA ETAPA PRECONTRACTUAL INCORPORAR UNA OBLIGACIÓN AL COOPERANTE QUE PERMITA AL SUPERVISOR SOLICITAR INFORMES PERIÓDICOS QUE DEN CUENTA DEL AVANCE DE LOS CONVENIOS DE COOPERACIÓN INTERNACIONAL.</t>
  </si>
  <si>
    <t>OBLIGACIÓN INCLUIDA EN LOS CONVENIOS DE COOPERACION INTERNACIONAL</t>
  </si>
  <si>
    <t>NO. DE CONVENIOS DE COOPERACIÓN INTERNACIONAL CON LA OBLIGACIÓN DE SOLICITUD DE INFORMES PERIÓDICOS INCORPORADOS / NO. TOTAL DE CONVENIOS DE COOPERACION SUSCRITOS</t>
  </si>
  <si>
    <t>3.1.2.5</t>
  </si>
  <si>
    <t>HALLAZGO ADMINISTRATIVO CON PRESUNTA INCIDENCIA DISCIPLINARIA POR INCUMPLIMIENTO DE LA OBLIGACIÓN DE LA ENTREGA DE LA INFORMACIÓN, DENTRO LA EVALUACIÓN DEL CONVENIO DE COOPERACIÓN INTERNACIONAL – ACUERDO DE FINANCIACIÓN 293 DE 2016.</t>
  </si>
  <si>
    <t>DE ACUERDO CON LO ESTABLECIDO EN EL CONVENIO MARCO COL090000622, EL PNUD ERA EL ENCARGADO DEL DESARROLLO DE LOS PROCESOS DE ADQUISICIONES, POR LO CUAL LA SDHT NO CONTABA CON TODA LA DOCUMENTACIÓN DE LA CONTRATACIÓN DERIVADA. DE ACUERDO AL INFORME FINAL DE AUDITORÍA DE DESEMPEÑO, LO ANTERIOR DIFICULTÓ LA ACTIVIDAD EVALUADORA DEL ENTE DE CONTROL FISCAL.</t>
  </si>
  <si>
    <t>IMPLEMENTAR UNA LISTA DE CHEQUEO QUE PERMITA IDENTIFICAR Y CLASIFICAR LA DOCUMENTACIÓN QUE DEBE SER ALLEGADA A LA ENTIDAD EN EL MARCO DE SUS COMPETENCIAS Y LO ESTABLECIDO EN LOS CONVENIOS DE COOPERACIÓN INTERNACIONAL; ASÍ COMO DEFINIR QUE DOCUMENTACIÓN REPOSARÁ EN LOS ARCHIVOS DE LAS ENTIDADES CON LAS CUALES SEAN SUSCRITOS LOS MENCIONADOS CONVENIOS.</t>
  </si>
  <si>
    <t>IMPLEMENTAR DE UNA LISTA DE CHEQUEO CON LAS RESPONSABILIDADES ADECUADA DISTRIBUCIÓN DE RESPONSABILIDADES.</t>
  </si>
  <si>
    <t>3.1.2.6</t>
  </si>
  <si>
    <t>HALLAZGO ADMINISTRATIVO CON PRESUNTA INCIDENCIA DISCIPLINARIA POR UNA GESTIÓN INEFECTIVA EN LA EJECUCIÓN DEL CONVENIO INTERADMINISTRATIVO 369 DE 2015.</t>
  </si>
  <si>
    <t>FALTA DE PLANEACIÓN - AUSENCIA DE CONTROL EFECTIVO POR PARTE DE LAS ENTIDADES FIRMANTES DEL CONVENIO.</t>
  </si>
  <si>
    <t>INCLUIR EN LOS ESTUDIOS PREVIOS PARA LOS CONVENIOS, EN LOS QUE SE DESTINEN RECURSOS PARA LA CONSTRUCCIÓN DE OBRAS DE URBANISMO, EL ANÁLISIS DE VIABILIDAD CORRESPONDIENTE, QUE ASEGURA LA OPORTUNA EJECUCIÓN DE LOS RECURSOS QUE LA SDHT DESTINE.</t>
  </si>
  <si>
    <t>ESTUDIOS PREVIOS</t>
  </si>
  <si>
    <t>CONVENIOS CON ESTUDIOS PREVIOS CON CARACTERISTICAS DE FINANCIACIÒN LOS PROYECTOS VIABILIZADOS/ CONVENIOS SUSCRITOS DONDE SE APLIQUEN RECURSOS DE FINANCIACIÒN A PROYECTOS. ( PORCENTAJE)</t>
  </si>
  <si>
    <t>SUBSECRETARÌA DE GESTIÓN CORPORATIVA Y CID SUBSECRETARIA DE PLANEACIÓN Y POLÍTICA</t>
  </si>
  <si>
    <t>2019-02-01</t>
  </si>
  <si>
    <t>3.1.2.7</t>
  </si>
  <si>
    <t>HALLAZGO ADMINISTRATIVO CON PRESUNTA INCIDENCIA DISCIPLINARIA POR FALTA DE PLANEACIÓN Y SEGUIMIENTO AL PROYECTO DE CONSTRUCCIÓN REALIZADO ENTRE LA OPV LA UNIÓN Y PRECONCRETOS S.A.S.: LA SDHT NO ESTABLECIÓ LOS PRODUCTOS RECIBIDOS EN EL PROYECTO DE VIVIENDA OPV LA UNIÓN, QUE SE ENTREGARA CON LOS SERVICIOS PÚBLICOS FUNCIONANDO DE LA CIUDADELA EL PORVENIR MZ28 - LOCALIDAD DE  BOSA, MEDIANTE CONTRATO CIVIL DE OBRA REALIZADO POR LA OPV LA UNIÓN Y PRECONCRETOS S.A.S.</t>
  </si>
  <si>
    <t>DE ACUERDO CON LO INDICADO POR LA CONTRALORÍA DE BOGOTÁ : "(…) LA SDHT NO EXIGIÓ QUE LOS PRODUCTOS RECIBIDOS EN ESTE PROYECTO DE VIVIENDA SE ENTREGARAN CON LOS SERVICIOS PÚBLICOS FUNCIONANDO, ACORDE CON LO DISPUESTO EN LA CLÁUSULA SÉPTIMA - PARÁGRAFO PRIMERO DEL CONTRATO DE OBRA CIVIL REALIZADO ENTRE LA OPV LA UNIÖN Y PRECONCRETOS S.A.S (...)"</t>
  </si>
  <si>
    <t>DEFINIR EL PROCEDIMIENTO MEDIANTE EL CUAL LA SDHT REALIZARÁ SEGUIMIENTO A LA EJECUCIÓN DE LOS PROYECTOS QUE CUENTAN CON RECURSOS DEL SUBSIDIO DISTRITAL DE VIVIENDA EN ESPECIE, Y EXPEDIRÁ LOS CERTIFICADOS DE HABITABILIDAD DE LAS MISMAS, TENIENDO EN CUENTA LAS FUNCIONES A CARGO DE LA ENTIDAD Y LOS REGLAMENTOS OPERATIVOS EXPEDIDOS POR LA MISMA.</t>
  </si>
  <si>
    <t>PROCEDIMIENTO</t>
  </si>
  <si>
    <t>PROCEDIMIENTO ADOPTADO</t>
  </si>
  <si>
    <t>SUBSECRETARÍA DE GESTIÓN FINANCIERA - SUBDIRECCIÓN DE RECURSOS PÚBLICOS.</t>
  </si>
  <si>
    <t>2019-10-15</t>
  </si>
  <si>
    <t>3.1.2.8</t>
  </si>
  <si>
    <t>HALLAZGO ADMINISTRATIVO CON INCIDENCIA FISCAL Y PRESUNTA DISCIPLINARIA POR VALOR DE $120.383.673 EN EL CONVENIO 377 DE 2017 QUE SE REALIZA PARA QUE LA OPV LA UNIÓN PUEDA HACER EFECTIVA LA ENTREGA DE 27 VIVIENDAS CONSTRUIDAS POR PRECONCRETOS S.A.S., GARANTIZANDO LA DEBIDA CONEXIÓN A LOS SERVICIOS PÚBLICOS DOMICILIARIOS.</t>
  </si>
  <si>
    <t>DE ACUERDO CON LO INDICADO POR LA CONTRALORÍA DE BOGOTÁ: "EL CONVENIO 377 DE 2017 (…) SOBREPASO (SIC) EL TOPE MÁXIMO DE SUBSIDIOS PERMITIDOS (HASTA 26 SMMLV*VIVIENDA), AL HABER ASUMIDO LA SDHT EL VALOR DE LAS COMETIDAS DE ACUEDUCTO Y LAS CONEXIONES DOMICILIARIAS DE ALCANTARILLADO, DE LA CIUDADELA EL PORVENIR MZ - 28 - LOCALIDAD DE BOSA, POR MEDIO DEL CONVENIO INTERADMINISTRATIVO ENTRE LA SDHT Y LA EAAB NO. 377 DE 2017 (...)"</t>
  </si>
  <si>
    <t>DEFINIR EL PROCEDIMIENTO MEDIANTE EL CUAL LA SDHT REALIZARÁ SEGUIMIENTO A LA EJECUCIÓN DE LOS PROYECTOS QUE SE CUENTAN CON RECURSOS DEL SUBSIDIO DISTRITAL DE VIVIENDA EN ESPECIE, Y EXPEDIRÁ LOS CERTIFICADOS DE HABITABILIDAD DE LAS MISMAS, TENIENDO EN CUENTA LAS FUNCIONES A CARGO DE LA ENTIDAD  Y LOS REGLAMENTOS OPERATIVOS EXPEDIDOS POR LA MISMA.</t>
  </si>
  <si>
    <t>DEFINIR EL PROCEDIMIENTO A TRAVÉS DEL CUAL LA SDHT, PUEDE REALIZAR APORTES BAJO CONDICIÓN PARA GARANTIZAR EL ACCESO A LOS SERVICIOS PÚBLICOS.</t>
  </si>
  <si>
    <t>SUBSECRETARÌA DE GESTIÓN DE PLANEACIÒN Y POLITICA</t>
  </si>
  <si>
    <t>2019-10-31</t>
  </si>
  <si>
    <t>HALLAZGO ADMINISTRATIVO, POR CONTENER INFORMACIÓN INCOMPLETA E ILEGIBLE EN LOS CONTRATOS 511/16, 567, 596 DE 2017 Y DEL CONVENIO 618 DE 2018</t>
  </si>
  <si>
    <t>LA INAPLICACIÓN DEL PROCEDIMIENTO ORGANIZACIÓN DE ARCHIVOS DE GESTIÓN (PS03-PR09) OBEDECE AL DESCONOCIMIENTO DE LAS POLÍTICAS DE OPERACIÓN ESTABLECIDAS PARA TAL FIN, NO SOLO POR PARTE DE ALGUNOS FUNCIONARIOS DE LA ENTIDAD SINO TAMBIÉN POR CONTRATISTAS QUE EN EL DESARROLLO DE SUS ACTIVIDADES CONTRACTUALES BEBEN DAR CUMPLIMIENTO AL MENCIONADO PROCEDIMIENTO.</t>
  </si>
  <si>
    <t>HALLAZGO ADMINISTRATIVO CON PRESUNTA INCIDENCIA DISCIPLINARIA POR OMITIR LA PUBLICACIÓN DE LAS ACTUACIONES ADMINISTRATIVAS O PUBLICACIÓN EXTEMPORÁNEA EN EL SISTEMA ELECTRÓNICO PARA LA CONTRATACIÓN PÚBLICA- WWW.SECOP.GOV.CO DE LOS CONTRATOS NOS. 451, 454 Y 329/2017, 536/2016, 211/2014 Y 297/2013.</t>
  </si>
  <si>
    <t>DEBILIDADES EN EL SEGUIMIENTO A LA PUBLICACIÓN DE LOS DOCUMENTOS CORRESPONDIENTES A LOS PROCESOS DE CONTRATACIÓN DE LA ENTIDAD EN EL APLICATIVO ESTABLECIDO.</t>
  </si>
  <si>
    <t>REALIZA LA PUBLICACIÒN DE LOS DOCUMENTOS DE EJECUCIÒN DE LA CONTRATACIÒN DE 2017 QUE SE ADELNATO POR LA PLATAFORMA SECOP I CUYA EJECUCION NO HA CULMINADO</t>
  </si>
  <si>
    <t>PROCESOS CONTRACTUALES VIGENCIA 2017 VERIFICADOS</t>
  </si>
  <si>
    <t>NUMERA DE CONTRATOS CON LA PUBLICACIÒN D ELOS DOCUMENTOS CONTRACTUALES DE LA VIGENCIAS 2017 / INVENTARIO DE CONTRATOS VIGENTES PACTADOS EN EL 2017</t>
  </si>
  <si>
    <t>2020-01-16</t>
  </si>
  <si>
    <t>HALLAZGO ADMINISTRATIVO CON PRESUNTA INCIDENCIA DISCIPLINARIA POR APLICACIÓN INADECUADA DE LOS PRINCIPIOS PLANEACIÓN Y RESPONSABILIDAD, CONTENIDOS EN LA LEY 80 DE 1993, AL NO ASIGNAR LAS OBLIGACIONES CONTRACTUALES EN FORMA ADECUADA, DENTRO DE LOS CONTRATOS DE PRESTACIÓN DE SERVICIOS 294, 312 Y 607 TODOS DE 2019</t>
  </si>
  <si>
    <t>CAPACITACIÓNES</t>
  </si>
  <si>
    <t>HALLAZGO ADMINISTRATIVO CON PRESUNTA INCIDENCIA DISCIPLINARIA POR LA INEXISTENCIA DE MECANISMOS PARA LA VERIFICACIÓN DE BENEFICIARIOS Y ACTIVIDADES EN EL CONVENIO DE ASOCIACIÓN NO. 425 DE 2017.</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</si>
  <si>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t>
  </si>
  <si>
    <t>ELABORAR  UNA MATRIZ DE CONTROL, EN FORMATO MODIFICABLE, CON LA INFORMACIÓN DETALLADA PARA ASEGURAR LA VERIFICACIÓN DE BENEFICIARIOS Y ACTIVIDADES DERIVADOS DE LA EJECUCIÓN DE LA ESTRATEGIA “HABITARTE” A CARGO DE LA SUBDIRECCIÓN DE BARRIOS.</t>
  </si>
  <si>
    <t>MATRICES ELABORADA</t>
  </si>
  <si>
    <t>NÚMERO DE MATRICES ELABORADAS</t>
  </si>
  <si>
    <t>SUBDIRECCIÓN DE BARRIOS</t>
  </si>
  <si>
    <t>2018-10-31</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</si>
  <si>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 (....)</t>
  </si>
  <si>
    <t>CONSOLIDAR LA MATRIZ DE CONTROL, EN FORMATO MODIFICABLE, PARA LA VERIFICACIÓN DE LOS BENEFICIARIOS Y ACTIVIDADES DERIVADOS DE LA EJECUCIÓN DEL CONVENIO DE ASOCIACIÓN NO. 425 DE 2017.</t>
  </si>
  <si>
    <t>PORCENTAJE DE MATRICES COSOLIDADAS POR TERRITORIO.</t>
  </si>
  <si>
    <t>NÚMERO DE MATRICES CONSOLIDADAS POR TERRITORIO/NÚMERO DE TERRITORIOS PRIORIZADOS.</t>
  </si>
  <si>
    <t>2018-09-16</t>
  </si>
  <si>
    <t>2019-04-30</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</si>
  <si>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 (.....)</t>
  </si>
  <si>
    <t>IMPLEMENTAR LA MATRIZ DE CONTROL DISEÑADA, EN FORMATO MODIFICABLE, CON LA INFORMACIÓN DETALLADA PARA ASEGURAR LA VERIFICACIÓN DE BENEFICIARIOS Y ACTIVIDADES DERIVADOS DE LA EJECUCIÓN DE LA ESTRATEGIA “HABITARTE” A CARGO DE LA SUBDIRECCIÓN DE BARRIOS.</t>
  </si>
  <si>
    <t>PORCENTAJE DE MATRICES IMPLEMENTADAS POR TERRITORIO.</t>
  </si>
  <si>
    <t>NÚMERO DE MATRICES IMPLEMENTADAS POR TERRITORIO/NÚMERO DE TERRITORIOS PRIORIZADOS.</t>
  </si>
  <si>
    <t>2018-09-01</t>
  </si>
  <si>
    <t>HALLAZGO ADMINISTRATIVO CON PRESUNTA INCIDENCIA DISCIPLINARIA, POR LA OMISIÓN DE INDICAR EN EL AVISO DE CONVOCATORIA DEL PROCESO SDHT-LP-003-2017, DEL CUAL DERIVO EN EL CONTRATO 596 DE 2017, EL NUMERAL 11 “INDICAR SI EN EL PROCESO DE CONTRATACIÓN HAY LUGAR A LA PRECALIFICACIÓN.” ESTABLECIDO EN EL ARTÍCULO 2.2.1.1.2.1.2 DEL DECRETO 1082 DE 2015</t>
  </si>
  <si>
    <t>SUBSECRETARÍA DE GESTIÓN CORPORATIVA Y CONTROL INTERNO SUBDIRECCIÓN ADMINISTRATIVA</t>
  </si>
  <si>
    <t>HALLAZGO ADMINISTRATIVO POR LA PRESENTACIÓN DEL INFORME A DICIEMBRE 17 DE 2020, POR EL CONTRATISTA ANTES DE CONCLUIR EL MES, SITUACIÓN AVALADA POR EL SUPERVISOR, SOBRE EL CUMPLIMIENTO DE LAS ACTIVIDADES POR EL PERÍODO DEL 1 AL 31 DE DICIEMBRE DE 2020, EN EL CONTRATO DE PRESTACIÓN DE SERVICIOS 159 DE 2020</t>
  </si>
  <si>
    <t>EXPEDIR UNA CIRCULAR POR PARTE DE LA SUBSECRETARIA DE GESTIÓN CORPORATIVA Y CID Y LA SUBDIRECCIÓN FINANCIERA CON LINEAMIENTOS PARA LA RADICACIÓN DE CUENTAS POR PAGAR, DISCRIMINANDO LOS PERIODOS DE CORTE, LA PRESENTACIÓN DE DICHOS INFORMES Y LA VERIFICACION DE PUBLICACIÒN DE LOS PRODUCTOS EN SECOP II POR PARTE DE LA SUPERVISIÒN.</t>
  </si>
  <si>
    <t>CIRCULAR EXPEDIDA</t>
  </si>
  <si>
    <t>NUMERO DE CIRCULARES EXPEDIDAS</t>
  </si>
  <si>
    <t>SUBSECRETARIA DE GESTIÓN CORPORATIVA Y CID  SUBDIRECCIÓN FINANCIERA</t>
  </si>
  <si>
    <t>2021-11-01</t>
  </si>
  <si>
    <t>2021-12-31</t>
  </si>
  <si>
    <t>HALLAZGO ADMINISTRATIVO POR EL INDEBIDO DILIGENCIAMIENTO DE LAS PLANILLAS DE CONTROL DE SERVICIO DE TRANSPORTE EN EL CONTRATO NO. 298 DE 2016.</t>
  </si>
  <si>
    <t>FALTA DE CUIDADO EN EL DILIGENCIAMIENTO DE LA PLANILLA DE CONTROL DE VEHÍCULOS</t>
  </si>
  <si>
    <t>AJUSTAR E IMPLEMENTAR EL FORMATO “PS02-FO29 CONTROL DE  REGISTRO SERV TRANSP V7” EN EL QUE LA  FECHA DEL  SERVICIO, ESTE PREDETERMINADA  POR CADA DÍA DE SERVICIO.</t>
  </si>
  <si>
    <t>FORMATO</t>
  </si>
  <si>
    <t>FORMATO AJUSTADO E IMPLEMENTADO</t>
  </si>
  <si>
    <t>SOCIALIZAR CON EL PROVEEDOR DE SERVICIO DE TRANSPORTE EL FORMATO “PS02-FO29 CONTR REGISTRO SERV TRANSP V7” AJUSTADO CON EL FIN DE QUE CAPACITE AL PERSONAL ENCARGADO DE BRINDAR EL SERVICIO.</t>
  </si>
  <si>
    <t>FORMATO SOCIALIZADO</t>
  </si>
  <si>
    <t>FORMATO SOCIALIZADO A PROVEEDOR</t>
  </si>
  <si>
    <t>VERIFICAR LA IMPLEMENTACIÓN DEL FORMATO   “PS02-FO29 CONTROL DE  REGISTRO SERV TRANSP V7” EN EL QUE LA  FECHA DEL  SERVICIO, ESTE PREDETERMINADA  POR CADA DÍA DE SERVICIO.</t>
  </si>
  <si>
    <t>PLANILLA DILIGENCIADA</t>
  </si>
  <si>
    <t>NO. PLANILLAS DILIGENCIADAS SIN ERRORES / TOTAL DE PLANILLAS DE LA MUESTRA</t>
  </si>
  <si>
    <t>HALLAZGO ADMINISTRATIVO CON PRESUNTA INCIDENCIA DISCIPLINARIA, POR OMITIR LA PUBLICACIÓN DE LAS ACTUACIONES ADMINISTRATIVAS (INFORMES DE ACTIVIDADES MENSUALES, PÓLIZAS DE GARANTÍAS ACTUALIZADAS A LAS MODIFICACIONES CONTRACTUALES) EN EL SISTEMA ELECTRÓNICO PARA LA CONTRATACIÓN PÚBLICA- SECOP II, DE LOS CONTRATOS DE OBRA N° 469, 470 Y 495 DEL AÑO 2019.</t>
  </si>
  <si>
    <t>REALIZA REVISIÓN EN LA PLATAFORMA SECOP II A LA TOTALIDAD DE LOS CONTRATOS DE LA VIGENCIA 2020.</t>
  </si>
  <si>
    <t>REVISIÓN DE CONTRATOS</t>
  </si>
  <si>
    <t>NO. DE CONTRATOS REVISADOS / NO. TOTAL DE CONTRATOS SUSCRITOS EN EL 2020</t>
  </si>
  <si>
    <t>2021-02-26</t>
  </si>
  <si>
    <t>HALLAZGO ADMINISTRATIVO CON PRESUNTA INCIDENCIA DISCIPLINARIA, POR LA INADECUADA APLICACIÓN DE LOS PRINCIPIOS DE PLANEACIÓN Y ECONOMÍA TENIENDO EN CUENTA LAS DEBILIDADES EN LA COORDINACIÓN ENTRE EL TIEMPO DETERMINADO VS LA EJECUCIÓN DE MÁS DE 645 UNIDADES DE VIVIENDA Y SU RESPECTIVA LOCALIZACIÓN EN BOGOTÁ, D.C., EN DESARROLLO DEL CONTRATO DE OBRA DE MEJORAMIENTO DE VIVIENDA 469 DE 2019</t>
  </si>
  <si>
    <t>DISEÑAR MATRIZ DE SEGUIMIENTO Y CONTROL PARA EL REPORTE QUE PERMITA CUALIFICAR LA INFORMACIÓN CARGADA EN EL SISTEMA DE INFORMACIÓN SEÑALADO, PARA EL REPORTE DE LAS METAS DE LA SUBSECRETARIA.</t>
  </si>
  <si>
    <t>MATRIZ DE SEGUIMIENTO Y CONTROL PARA EL REPORTE DE LAS METAS.</t>
  </si>
  <si>
    <t>MATRIZ DE SEGUIMIENTO Y CONTROL DISEÑADO Y APROBADO PARA EL REPORTE DE METAS.</t>
  </si>
  <si>
    <t>SUBSECRETARIA DE COORDINACIÒN DE OPERATIVA</t>
  </si>
  <si>
    <t>2020-08-31</t>
  </si>
  <si>
    <t>SUBSECRETARIA DE COORDINACIÓN OPERATIVA - SUBDIRECCIÓN BARRIOS</t>
  </si>
  <si>
    <t>2020-09-01</t>
  </si>
  <si>
    <t>SUBSECRETARIA DE COORDINACIÒN DE OPERATIVA - SUBDIRECCIÓN DE BARRIOS</t>
  </si>
  <si>
    <t>HALLAZGO ADMINISTRATIVO CON PRESUNTA INCIDENCIA DISCIPLINARIA POR LA CARENCIA EN LOS REQUISITOS REGLAMENTARIOS DE LOS ESTUDIOS PREVIOS, EN EL CONTRATO NO. 451 DE 2017.</t>
  </si>
  <si>
    <t>FALTA DE CUIDADO EN LA INFORMACION QUE DEBE SER CONSIGNADA EN LOS ESTUDIOS PREVIOS</t>
  </si>
  <si>
    <t>MODIFICAR E IMPLEMENTAR EL FORMATO DE ESTUDIOS PREVIOS, EN EL QUE SE INCLUYA  UN INSTRUCTIVO INDEPENDIENTE DETALLADO PARA SU DILIGENCIAMIENTO QUE INCLUYA LA  NORMATIVA APLICABLE</t>
  </si>
  <si>
    <t>FALTA DE CUIDADO EN LA INFORMACION QUE DEBE  SER CONSIGNADA EN LOS ESTUDIOS PREVIOS</t>
  </si>
  <si>
    <t>SOCIALIZAR EL FORMATO DE ESTUDIOS PREVIOS EN EL QUE SE INCLUYA  UN INSTRUCTIVO INDEPENDIENTE DETALLADO PARA SU DIIGENCIAMIENTO QUE INCLUYA LA  NORMATIVA APLICABLE</t>
  </si>
  <si>
    <t>CIRCULAR EMITIDA</t>
  </si>
  <si>
    <t>VERIFICAR LA IMPLEMENTACIÓN DEL FORMATO DE ESTUDIOS PREVIOS EN EL QUE SE INCLUYA  UN INSTRUCTIVO INDEPENDIENTE DETALLADO PARA SU DIIGENCIAMIENTO QUE INCLUYA LA  NORMATIVA APLICABLE</t>
  </si>
  <si>
    <t>FORMATO DE ESTUDIOS PREVIOS IMPLEMENTADO</t>
  </si>
  <si>
    <t>(NÚMERO DE ESTUDIOS PREVIOS ELABORADOS EN LA NUEVA VERSIÓN / TOTAL DE PROCESOS ADELANTADOS A PARTIR DE LA IMPLEMENTACIÓN DE LA NUEVA VERSIÓN DEL ESTUDIO PREVIO)</t>
  </si>
  <si>
    <t>HALLAZGO ADMINISTRATIVO CON PRESUNTA INCIDENCIA DISCIPLINARIA AL SUPERVISOR POR NO EXIGIR LOS DOCUMENTOS QUE SOPORTEN Y EVIDENCIEN LA EJECUCIÓN DE LAS OBLIGACIONES ESPECÍFICAS DEL CONTRATO DE PRESTACIÓN DE SERVICIOS NO. 150-2017.</t>
  </si>
  <si>
    <t>FALTA DE VERIFICACIÓN Y VALIDACIÓN DE SOPORTES QUE DAN CUENTA DE LA EJECUCIÓN DEL CONTRATO.</t>
  </si>
  <si>
    <t>EMITIR CIRCULAR DIRIGIDA A LOS SERVIDORES DE LA ENTIDAD EN DONDE SE ESTABLEZCAN LINEAMIENTOS Y DIRECTRICES REQUERIDOS PARA LA PRESENTACIÓN DE INFORMES DE EJECUCIÓN CONTRACTUAL.</t>
  </si>
  <si>
    <t>SOCIALIZAR CIRCULAR  EN DONDE SE ESTABLEZCAN LINEAMIENTOS Y DIRECTRICES REQUERIDOS PARA LA PRESENTACIÓN DE INFORMES DE EJECUCIÓN CONTRACTUAL.</t>
  </si>
  <si>
    <t>SOCIALIZACIÓN</t>
  </si>
  <si>
    <t>SOCIALIZACIÓN REALIZADA</t>
  </si>
  <si>
    <t>HALLAZGO ADMINISTRATIVO CON PRESUNTA INCIDENCIA DISCIPLINARIA POR CONTENER INFORMACIÓN INCOMPLETA, DUPLICADA E ILEGIBLE EN LOS CONTRATOS DE OBRA DE MEJORAMIENTO DE VIVIENDA 469 E INTERVENTORÍA 495 TODOS DE 2019.</t>
  </si>
  <si>
    <t>SOLICITAR A LA SUBDIRECCIÓN ADMINISTRATIVA CAPACITACIÓN EN EL PROCEDIMIENTO DE ARCHIVO Y GESTIÓN DOCUMENTAL PARA LOS EQUIPOS PROFESIONALES RESPONSABLES DE LA CONFORMACIÓN DE EXPEDIENTES RELACIONADOS CON CONTRATOS Y CONVENIOS DE LA SUBSECRETARÍA DE COORDINACIÓN OPERATIVA.</t>
  </si>
  <si>
    <t>NÚMERO DE SOLICITUDES DE CAPACITACIÓN EN ARCHIVO Y GESTIÓN DOCUMENTAL A LA SUBDIRECCIÓN ADMINISTRATIVA.</t>
  </si>
  <si>
    <t>SUBSECRETARIA DE COORDINACIÓN DE OPERATIVA</t>
  </si>
  <si>
    <t>REALIZAR CAPACITACIÓN EN EL PROCEDIMIENTO DE ARCHIVO Y GESTIÓN DOCUMENTAL PARA LOS PROFESIONALES RESPONSABLES DE LA CONFORMACIÓN DE EXPEDIENTES RELACIONADOS CON CONTRATOS Y CONVENIOS DE LA SUBSECRETARÍA DE COORDINACIÓN OPERATIVA.</t>
  </si>
  <si>
    <t>CAPACITACIONES EN EL PROCEDIMIENTO DE ARCHIVO Y GESTIÓN DOCUMENTAL.</t>
  </si>
  <si>
    <t>NÚMERO DE CAPACITACIONES EN ARCHIVO Y GESTIÓN DOCUMENTAL DESARROLLADAS.</t>
  </si>
  <si>
    <t>SUBSECRETARÍA DE GESTIÓN CORPORATIVA Y CID - SUBDIRECCIÓN ADMINISTRATIVA</t>
  </si>
  <si>
    <t>SUBSECRETARIA DE GESTIÓN CORPORATIVA - SUBDIRECCIÓN ADMINISTRATIVA- SUBDIRECCIÓN DE BARRIOS.</t>
  </si>
  <si>
    <t>3.1.3.6</t>
  </si>
  <si>
    <t>HALLAZGO ADMINISTRATIVO CON PRESUNTA INCIDENCIA DISCIPLINARIA POR MODIFICACIÓN CONTRACTUAL RESPECTO AL COMITÉ FIDUCIARIO DEJANDO LAS DECISIONES DEL MANEJO DE LOS RECURSOS EN CABEZA DEL FIDEICOMITENTE CONSTRUCTOR Y EL FIDEICOMITENTE GESTOR</t>
  </si>
  <si>
    <t>FALTA DE CONTROL EN EL MANEJO DE LOS RECURSOS QUE SE ENCUENTREN EN LOS ENCARGOS FIDUCIARIOS</t>
  </si>
  <si>
    <t>INCLUIR EN LOS FUTUROS CONVENIOS A CARGO DE LA SUBDIRECCIÓN DE GESTIÓN DEL SUELO UNA OBLIGACIÓN  EN DONDE EL "EL COMITÉ FIDUCIARIO DEBERÁ REALIZAR EL SEGUIMIENTO Y REPORTAR PERIÓDICAMENTE EL MANEJO DE LOS RECURSOS AL COMITÉ OPERATIVO DEL CONVENIO", SOLAMENTE EN CASO DE QUE LOS RECURSOS APORTADOS POR LA SDHT SEAN MANEJADOS A TRAVÉS DE ENCARGOS  FIDUCIARIOS.</t>
  </si>
  <si>
    <t>OBLIGACIÒN INCLUIDA EN LOS CONVENIOS  DONDE LOS RECURSOS IMPLIQUEN ENCARGOS FIDUCIARIOS.</t>
  </si>
  <si>
    <t>NÚMERO DE CONVENIOS CON OBLIGACIÓN INCLUIDA / NÚMERO DE CONVENIOS QUE MANEJAN RECURSOS A TRAVÉS DE FIDUCIA.</t>
  </si>
  <si>
    <t>SUBDIRECCIÓN DE GESTIÓN DEL SUELO</t>
  </si>
  <si>
    <t>3.1.4.2.1</t>
  </si>
  <si>
    <t>HALLAZGO ADMINISTRATIVO POR SUPERAR LOS TOPES DE RESERVAS PRESUPUESTALES ESTABLECIDOS EN EL ACUERDO 5 DE 1998, EN LO QUE RESPECTA A GASTOS DE FUNCIONAMIENTO, ORIGINANDO UNA REDUCCIÓN PRESUPUESTAL.</t>
  </si>
  <si>
    <t>DEFICIENTE PROGRAMACIÓN Y PLANEACIÓN DE LA EJECUCIÓN PRESUPUESTAL, QUE LLEVA A QUE LA ENTIDAD TENGA QUE CONSTITUIR UN ALTO VOLUMEN DE RESERVAS PRESUPUESTALES A 31 DE DICIEMBRE, SUPERANDO LOS TOPES ESTABLECIDOS EN EL ACUERDO 5 DE 1998.</t>
  </si>
  <si>
    <t>REALIZAR MESAS DE TRABAJO LIDERADAS POR LA SUBDIRECCIÓN FINANCIERA CON LOS RESPONSABLES DE LA EJECUCIÓN DE LOS PROYECTOS DE INVERSION Y LOS SUPERVISORES DE LOS CONTRATOS, A FIN DE REALIZAR SEGUIMIENTO AL PRESUPUESTO DE VIGENCIA DE LA ENTIDAD.</t>
  </si>
  <si>
    <t>MESAS DE TRABAJO REALIZADAS POR PROYECTO DE INVERSION Y GASTOS DE FUNCIONAMIENTO</t>
  </si>
  <si>
    <t>GEST CORP, PLAN Y POLITIC, GEST FINAN,COORD OPERATIVA, INSPEC VIGIL Y C, OFI ASES COMUN, SUBD FINAN</t>
  </si>
  <si>
    <t>3.1.4.7.2.1</t>
  </si>
  <si>
    <t>HALLAZGO ADMINISTRATIVO: POR LA NO EJECUCIÓN EN EL 2017 DE $7.102.226.787 DE LAS RESERVAS PRESUPUESTALES DE LA VIGENCIA 2016 – “DE ACUERDO CON EL ANÁLISIS EFECTUADO A LA RESPUESTA REMITIDA, SE ACEPTAN PARCIALMENTE LOS ARGUMENTOS PLANTEADOS Y SE RETIRA LA INCIDENCIA DISCIPLINARIA</t>
  </si>
  <si>
    <t>DEBILIDADES EN LOS CONTROLES AL INTERIOR DE LA ENTIDAD, DEFICIENCIAS EN LA GESTIÓN OPORTUNA Y FALTA DE COORDINACIÓN AL INTERIOR DE LA ENTIDAD, EN ESPECIAL DE LOS SUPERVISORES DE LOS DIFERENTES CONTRATOS Y DE LOS RESPONSABLES DE LOS PROYECTOS DE INVERSIÓN PARA HACERLE SEGUIMIENTO EN TIEMPO REAL QUE PERMITA ACCIONES CORRECTIVAS POR PARTE DEL NIVEL DIRECTIVO COMPETENTE QUE GARANTICEN SU EJECUCIÓN EN LA RESPECTIVA ANUALIDAD</t>
  </si>
  <si>
    <t>REALIZAR LA REMISIÓN DE INFORMES DE SEGUIMIENTO RELATIVAS A LA EJECUCIÓN DE LAS RESERVAS PRESUPUESTALES  DE LA SECRETARÍA  A LOS GERENTES DE LOS PROYECTOS</t>
  </si>
  <si>
    <t>NÚMERO DE INFORMES GENERADOS Y REMITIDOS A LOS GERENTES DE PROYECTOS</t>
  </si>
  <si>
    <t>SUBDIRECCIÓN FINANCIERA Y TODAS LAS ÁREAS</t>
  </si>
  <si>
    <t>3.1.4.7.3.1</t>
  </si>
  <si>
    <t>HALLAZGO ADMINISTRATIVO: POR LA INEFICIENTE GESTIÓN EN LA APLICACIÓN DE LOS RECURSOS CONFORME A LOS PRINCIPIOS DE PLANEACIÓN Y ANUALIDAD QUE OBLIGA A LA CONSTITUCIÓN DE RESERVAS POR $37.482.696.870 AL CIERRE DE LA VIGENCIA 2017. “DE ACUERDO CON EL ANÁLISIS EFECTUADO A LA RESPUESTA REMITIDA, SE ACEPTAN PARCIALMENTE LOS ARGUMENTOS PLANTEADOS Y SE RETIRA LA INCIDENCIA DISCIPLINARIA</t>
  </si>
  <si>
    <t>DEBILIDADES EN LOS CONTROLES AL INTERIOR DE LA ENTIDAD, DEFICIENCIAS EN LA GESTIÓN OPORTUNA CONFORME AL PLAN ANUAL DE ADQUISICIONES DE LA VIGENCIA 2017, FALTA DE COORDINACIÓN AL INTERIOR DE LA ENTIDAD Y EN ESPECIAL LOS SUPERVISORES DE LOS DIFERENTES CONTRATOS Y DE LOS RESPONSABLES DE LOS PROYECTOS DE INVERSIÓN PARA QUE EN TIEMPO REAL QUE PERMITAN TOMAR LAS ACCIONES CORRECTIVAS POR PARTE DEL NIVEL DIRECTIVO COMPETENTE PARA GARANTIZAR SU EJECUCIÓN EN LA RESPECTIVA ANUALIDAD.</t>
  </si>
  <si>
    <t>REALIZAR LA REMISIÓN DE INFORMES DE SEGUIMIENTO  RELATIVAS A LA EJECUCIÓN DEL PRESUPUESTO DE LA VIGENCIA DE LA SECRETARÍA A LOS GERENTES DE LOS PROYECTOS</t>
  </si>
  <si>
    <t>Planes, Programas y Proyectos y/o Plan Estrátegico</t>
  </si>
  <si>
    <t>HALLAZGO ADMINISTRATIVO CON PRESUNTA INCIDENCIA DISCIPLINARIA POR LA FALTA DE PLANEACIÓN EN LA CONTRATACIÓN DE LA VIGENCIA 2020, PARA LA EJECUCIÓN DE LAS METAS DE LOS PROYECTOS DEL PLAN DE DESARROLLO “BOGOTÁ MEJOR PARA TODOS”</t>
  </si>
  <si>
    <t>ACTUALIZAR EL  PROCEDIMIENTO  CÓDIGO  PG01PR16  FORMULACIÓN, REFORMULACIÓN Y/O ACTUALIZACIÓN DE LOS PROYECTOS DE  INVERSIÓN  ESTRABLECIENDO   EN EL  UN  PUNTO  DE CONTROL  EMITIENDO   LINEAMIENTOS ESPECIFICOS  PARA LA  ARMONIZACIÓN</t>
  </si>
  <si>
    <t>PROCEDIMIENTO  ACTUALIZADO</t>
  </si>
  <si>
    <t>PROCEDIMIENTO INCLUYENDO  PUNTOS  DE CONTROL</t>
  </si>
  <si>
    <t>SUBDIRECCION DE PROGRAMAS Y  PROYECTOS</t>
  </si>
  <si>
    <t>2022-01-01</t>
  </si>
  <si>
    <t>HALLAZGO ADMINISTRATIVO CON PRESUNTA INCIDENCIA DISCIPLINARIA, POR DEFICIENCIAS EN LA FORMULACIÓN DE LOS PROYECTOS DE INVERSIÓN 1151, 1153 Y 417.</t>
  </si>
  <si>
    <t>INCOSNISTENCIA  EN  LA INFORMACION  DE LA   ACTUALIZACION A LA  FICHA  EBI-D FRENTE  A LAS  MODIFICACIONES  A LA  FORMULACION  DEL  PROYECTO DE INVERSION</t>
  </si>
  <si>
    <t>ACTUALIZACION AL  PROCEDIMIENTO  CODIGO  PG01-PR16  FORMULACION, REFORMULACION Y/O ACTUALIZACIÓN DE LOS PROYECTOS DE  INVERSIÓN</t>
  </si>
  <si>
    <t>2020-08-01</t>
  </si>
  <si>
    <t>2020-08-30</t>
  </si>
  <si>
    <t>2021-05-31</t>
  </si>
  <si>
    <t>2022-04-29</t>
  </si>
  <si>
    <t>HALLAZGO ADMINISTRATIVO, EN RAZÓN A QUE LA SDHT NO HA REALIZADO LAS ACCIONES COBRO DE LOS SALDOS A SU FAVOR DENTRO DEL PROYECTO MIRADOR DEL VIRREY I, POR VALOR DE DOSCIENTOS SESENTA Y OCHO MILLONES CUARENTA Y NUEVE MIL SEISCIENTOS PESOS ($268.049.600) M/CTE.</t>
  </si>
  <si>
    <t>A LA FECHA LA RESOLUCIÓN 953 DE 2021, NO SE ENCUENTRA EJECUTORIADA RAZÓN POR LA CUAL, EL COBRO DE LOS SALDOS A FAVOR DENTRO DEL PROYECTO MIRADOR DEL VIRREY 1 POR $268.049.600, NO ES EXIGIBLE.</t>
  </si>
  <si>
    <t>REALIZAR SEGUIMIENTO AL CUMPLIMIENTO DE LOS PLAZOS DE RESOLUCIÓN 953 DE 2021.</t>
  </si>
  <si>
    <t>INFORMES DE SEGUIMIENTO.</t>
  </si>
  <si>
    <t>NO INFORMES DE SEGUIMIENTO TRIMESTRALES.</t>
  </si>
  <si>
    <t>SUBSECRETARÍA DE GESTIÓN FINANCIERA.</t>
  </si>
  <si>
    <t>2022-05-16</t>
  </si>
  <si>
    <t>2022-12-30</t>
  </si>
  <si>
    <t>3.2.1.1.1</t>
  </si>
  <si>
    <t>HALLAZGO ADMINISTRATIVO CON PRESUNTA INCIDENCIA DISCIPLINARIA, POR LA FALTA DE PLANEACIÓN DE LAS METAS DE LOS PROYECTOS DEL PLAN DE DESARROLLO DE LA VIGENCIA 2018</t>
  </si>
  <si>
    <t>SEGÚN EL INFORME DE LA CONTRALORÍA LA CAUSA ES “FALTA DE UNA ADECUADA Y CORRECTA PLANEACIÓN, PARA LA FORMULACIÓN Y EJECUCIÓN DE LAS METAS DE LOS PROYECTOS ESTABLECIDOS DEL PLAN DE DESARROLLO “BOGOTÁ MEJOR PARA TODOS” PARA LA SDHT Y CONTROLES EFECTIVOS TANTO DE LA OFICINA ASESORA DE CONTROL INTERNO, COMO DE LOS DIRECTIVOS Y DEMÁS FUNCIONARIOS ENCARGADOS DE LA GESTIÓN DE LA ENTIDAD”</t>
  </si>
  <si>
    <t>REALIZAR MESAS DE TRABAJO CON CADA UNO DE LOS GERENTES DE LOS PROYECTOS DE INVERSIÓN RESPONSABLES DE COMPONENTE Y LA SUBDIRECCIÓN DE PROGRAMAS Y PROYECTOS, EN LAS QUE SE REVISE EL AVANCE EN LA EJECUCIÓN PRESUPUESTAL VS EL AVANCE FÍSICO DE LA META PROYECTO DE INVERSIÓN.</t>
  </si>
  <si>
    <t>SUMATORIA DE MESAS DE TRABAJO REALIZADAS</t>
  </si>
  <si>
    <t>GEST CORP,PLAN Y POLIT, GES FINAN, COOR OPERAT, INSPE VIG Y C, JURID, COMUNIC, PROGR Y PROYEC</t>
  </si>
  <si>
    <t>2018-10-10</t>
  </si>
  <si>
    <t>OBSERVACIÓN ADMINISTRATIVA CON PRESUNTA INCIDENCIA DISCIPLINARIA, POR NO ACTUALIZAR LA FICHA EBID DEL PROYECTO DE INVERSIÓN 1075, PLAN DE DESARROLLO “BOGOTÁ MEJOR PARA TODOS.”</t>
  </si>
  <si>
    <t>DEFICIENCIA EN LA VERIFICACIÓN DE LA INFORMACIÓN QUE SE REPORTA EN EL PORTAL WEB DE LA ENTIDAD</t>
  </si>
  <si>
    <t>REALIZAR MESAS DE TRABAJO DE ESTABLECIMIENTO DE COMPROMISOS CON LA OFICINA ASESORA DE COMUNICACIONES PARA VERIFICAR LA PRESENTACIÓN Y CONTENIDO DE LA INFORMACIÓN PUBLICADA OPORTUNAMENTE</t>
  </si>
  <si>
    <t>NÚMERO DE MESAS DE TRABAJO</t>
  </si>
  <si>
    <t>SUBSECRETARIA DE PLANEACIÓN Y POLÍTICA SUBDIRECCIÓN DE PROGRAMAS Y PROYECTOS Y OF.  COMUNICACIONES</t>
  </si>
  <si>
    <t>2018-11-15</t>
  </si>
  <si>
    <t>2019-06-30</t>
  </si>
  <si>
    <t>REALIZAR LAS ACTUALIZACIONES DERIVADAS DE LAS MESAS DE TRABAJO EN LA PÁGINA WEB DE LA ENTIDAD</t>
  </si>
  <si>
    <t>ACTUALIZACIONES DE LA PÁGINA WEB</t>
  </si>
  <si>
    <t>SUMATORIA DE LAS ACTUALIZACIONES DE LA PÁGINA WEB</t>
  </si>
  <si>
    <t>OFICINA ASESORA DE COMUNICACIONES</t>
  </si>
  <si>
    <t>2018-12-03</t>
  </si>
  <si>
    <t>2019-07-15</t>
  </si>
  <si>
    <t>HALLAZGO ADMINISTRATIVO CON PRESUNTA INCIDENCIA DISCIPLINARIA POR LA FALTA DE PLANEACIÓN EN LA CONTRATACIÓN DE LA VIGENCIA 2017, PARA LA EJECUCIÓN DE LAS METAS DE LOS PROYECTOS DEL PLAN DE DESARROLLO.</t>
  </si>
  <si>
    <t>DEBILIDADES EN EL CONTROL DE LA GESTIÓN Y EJECUCIÓN DE LOS PROCESOS DE CONTRATACIÓN RELACIONADOS CON EL CUMPLIMIENTO DE LAS METAS DE LOS PROYECTOS ESTABLECIDOS POR LA ENTIDAD.</t>
  </si>
  <si>
    <t>CREAR EL COMITÉ DE ADQUISICIONES DE LA ENTIDAD CON EL FIN DE FORTALECER EL SEGUIMIENTO A LA GESTIÓN Y EJECUCIÓN DE LOS PROCESOS CONTRACTUALES DE LA ENTIDAD.</t>
  </si>
  <si>
    <t>RESOLUCIÓN DE CREACIÓN COMITÉ</t>
  </si>
  <si>
    <t>COMITÉ ADQUISICIONES CREADO</t>
  </si>
  <si>
    <t>SUBDIRECCIÓN ADMINISTRATIVA SUBDIRECCIÓN DE PROGRAMAS Y PROYECTOS</t>
  </si>
  <si>
    <t>3.2.1.1.2</t>
  </si>
  <si>
    <t>REALIZAR SEGUIMIENTO A LA EJECUCIÓN PRESUPUESTAL VS. EJECUCIÒN MAGNITUD DE META DE CADA UNO DE LOS PROYECTOS DE INVERSIÓN GENERANDO LAS RESPECTIVAS ALERTAS FRENTE A LA BAJA EJECUCIÓN.</t>
  </si>
  <si>
    <t>SEGUIMIENTOS REALIZADOS</t>
  </si>
  <si>
    <t>SUMATORIA DE LOS SEGUIMIENTOS REALIZADOS</t>
  </si>
  <si>
    <t>OBSERVACIÓN ADMINISTRATIVA CON PRESUNTA INCIDENCIA DISCIPLINARIA POR NO REALIZAR ADECUADA Y OPORTUNAMENTE, ACTUALIZACIÓN DE LAS CIFRAS, EN LA EJECUCIÓN DE LA META 6: “BENEFICIAR 500 HOGARES VICTIMAS DEL CONFLICTO ARMADO CON EL PROGRAMA DE FINANCIACIÓN DE VIVIENDA.”</t>
  </si>
  <si>
    <t>DE CONFORMIDAD CON LO SEÑALADO EN EL INFORME FINAL DE AUDITORÍA CÓDIGO 56, LOS SOPORTES DEL REPORTE DEL CUMPLIMIENTO DE LA META ENTREGADOS POR LA SUBSECRETARÍA DE GESTIÓN FINANCIERA DURANTE LA VIGENCIA 2017, CON CORTE AL 31 DE DICIEMBRE DE ESE MISMO AÑO Y REPORTADOS EN EL SISTEMA INTEGRAL DE PLANEACIÓN INTERNA - SIPI, NO CORRESPONDEN A LAS ASIGNACIONES DE SUBSIDIOS REGISTRADAS EN EL SISTEMA DE INFORMACIÓN DEL PROGRAMA INTEGRAL DE VIVIENDA EFECTIVA - SIPIVE.</t>
  </si>
  <si>
    <t>REMITIR A LA SUBSECRETARÍA DE PLANEACIÓN Y POLÍTICA DE LA SDHT, EL REPORTE DE HOGARES VÍCTIMAS DEL CONFLICTO ARMADO INTERMO, QUE HAYAN SIDO BENEFICIADOS CON LA  ASIGNACIÓN DE UN SUBSIDIO DISTRITAL DE VIVIENDA DURANTE LA VIGENCIA 2017, Y ADJUNTAR LA COPIA DE LAS RESOLUCIONES DE ASIGNACIÓN O VINCULACIÓN QUE SOPORTEN EL REPORTE.</t>
  </si>
  <si>
    <t>COMUNICACIÓN A LA SUBSECRETARÍA DE PLANEACIÓN Y POLÍTICA.</t>
  </si>
  <si>
    <t>COMUNICACIÓN ENVIADA</t>
  </si>
  <si>
    <t>SUBSECRETARÍA DE GESTIÓN FINANCIERA SUB DE RECURSOS PÚBLICOS - SUB DE RECURSOS PRIVADOS.</t>
  </si>
  <si>
    <t>2018-11-01</t>
  </si>
  <si>
    <t>GESTIONAR FRENTE A LA SECRETARIA DISTRITAL DE PLANEACIÓN LA MODIFICACIÓN DEL REPORTE DE LA META CON CORTE A DICIEMBRE DE 2017 DE ACUERDO A LA COMUNICACIÓN REMITIDA POR LA SUBSECRETARIA DE GESTIÓN FINANCIERA</t>
  </si>
  <si>
    <t>COMUNICACIÓN A LA SECRETARIA DISTRITAL DE PLANEACIÓN</t>
  </si>
  <si>
    <t>1 COMUNICACIÓN ENVIADA</t>
  </si>
  <si>
    <t>SUBSECRETARIA DE PLANEACIÓN Y POLÍTICA - SUBDIRECCIÓN DE PROGRAMAS Y PROYECTOS</t>
  </si>
  <si>
    <t>2018-12-01</t>
  </si>
  <si>
    <t>HALLAZGO ADMINISTRATIVO CON PRESUNTA INCIDENCIA DISCIPLINARIA, POR EL MANEJO DE LOS RECURSOS FRENTE A LA MAGNITUD DE LA META 2 “COORDINAR 100 POR CIENTO DE LAS INTERVENCIONES PARA EL MEJORAMIENTO INTEGRAL DEL PROYECTO 1153 PARA LA VIGENCIA 2018.</t>
  </si>
  <si>
    <t>SEGÚN INFORME FINAL DE AUDITORÍA DE REGULARIDAD, SECRETARÍA DISTRITAL DEL HÁBITAT – SDHT, CÓDIGO 24, PERÍODO AUDITADO 2018 PAD 2019, PÁGINA 77:  "DEBILIDADES, FALENCIAS Y DEFICIENCIAS QUE EVIDENCIAN UNA INADECUADA GESTIÓN DE LOS RECURSOS APROPIADOS, CON UN BAJO PORCENTAJE DE EJECUCIÓN FÍSICA DE LA META, AFECTANDO SU CUMPLIMIENTO OPORTUNO, QUEDANDO PENDIENTE SU REALIZACIÓN, ADEMÁS DE DISTORSIONAR LA REALIDAD PRESUPUESTAL PORQUE ELEVA LOS ÍNDICES DE EJECUCIÓN PRESUPUESTAL DE LA VIGENCIA".</t>
  </si>
  <si>
    <t>REALIZAR ENTRE LA SUBSECRETARÍA DE COORDINACIÓN OPERATIVA Y LA SUBDIRECCIÓN DE BARRIOS, MESAS DE TRABAJO PARA REALIZAR SEGUIMIENTO AL CUMPLIMIENTO  DE LA META “COORDINAR 100 POR CIENTO DE LAS INTERVENCIONES PARA EL MEJORAMIENTO INTEGRAL”.</t>
  </si>
  <si>
    <t>SUMATORIA DE MESAS DE TRABAJO</t>
  </si>
  <si>
    <t>SUBSECRETARÍA DE COORDINACIÓN OPERATIVA- SUBDIRECCIÓN DE BARRIOS</t>
  </si>
  <si>
    <t>SOLICITAR A LA SECRETARÍA DISTRITAL DE PLANEACIÓN CONCEPTO EN EL QUE SE EXPLIQUE CUAL ES EL VALOR DE EJECUCIÓN QUE SE DEBE INGRESAR EN EL SISTEMA SEGPLAN DIFERENCIANDO ENTRE EXPEDICIÓN DE REGISTROS PRESUPUESTALES Y EJECUCIÓN DE GIROS</t>
  </si>
  <si>
    <t>CONCEPTO SOLICITADO A LA SDP</t>
  </si>
  <si>
    <t>SUMATORIA DE CONCEPTOS SOLICITADOS</t>
  </si>
  <si>
    <t>3.2.1.1.3</t>
  </si>
  <si>
    <t>HALLAZGO ADMINISTRATIVO CON PRESUNTA INCIDENCIA DISCIPLINARIA POR LA FALTA DE PLANEACIÓN EN EL MANEJO DE LOS RECURSOS FRENTE A LA MAGNITUD DE LA META 11 “TRANSFORMAR 15 TERRITORIOS PARA LA APROPIACIÓN DEL ESPACIO PÚBLICO” DEL PROYECTO 1153 PARA LA VIGENCIA 2018</t>
  </si>
  <si>
    <t>SEGÚN INFORME FINAL DE AUDITORÍA DE REGULARIDAD, SECRETARÍA DISTRITAL DEL HÁBITAT – SDHT, CÓDIGO 24, PERÍODO AUDITADO 2018 PAD 2019, PÁGINA 79: "DEBILIDADES, FALENCIAS Y DEFICIENCIAS LO QUE EVIDENCIA FALTA DE EFICIENCIA Y EFICACIA EN LA PLANEACIÓN DE LA MAGNITUD PRETENDIDA DE LA META FÍSICA PLANEADA Y DE LOS RECURSOS ASIGNADOS.".</t>
  </si>
  <si>
    <t>REALIZAR ENTRE LA SUBSECRETARÍA DE COORDINACIÓN OPERATIVA Y LA SUBDIRECCIÓN DE BARRIOS, MESAS DE TRABAJO PARA REALIZAR SEGUIMIENTO AL CUMPLIMIENTO DE LAS FASES DE LA META “TRANSFORMAR 15 TERRITORIOS PARA LA APROPIACIÓN DEL ESPACIO PÚBLICO”,</t>
  </si>
  <si>
    <t>3.2.1.1.4</t>
  </si>
  <si>
    <t>HALLAZGO ADMINISTRATIVO CON PRESUNTA INCIDENCIA DISCIPLINARIA, POR OMITIR LA PUBLICACIÓN DE LAS ACTUACIONES ADMINISTRATIVAS (INFORMES DE ACTIVIDADES MENSUALES) EN EL SISTEMA ELECTRÓNICO PARA LA CONTRATACIÓN PÚBLICA- SECOP II DE LOS CONTRATOS DE PRESTACIÓN DE SERVICIOS NOS. 103, 258 Y 280 DE 2018</t>
  </si>
  <si>
    <t>3.2.1.1.5</t>
  </si>
  <si>
    <t>HALLAZGO ADMINISTRATIVO, POR DIFERENCIAS REFLEJADAS DE LOS DATOS CONSIGNADOS EN EL SEGPLAN, REFERENTE AL PORCENTAJE DE EJECUCIÓN PRESUPUESTAL A 31 DE DICIEMBRE DE 2018, DE LA META 1 DEL PROYECTO DE INVERSIÓN 1144, AL NO COINCIDIR CON LOS REGISTROS APORTADOS POR LA ENTIDAD EN LA EJECUCIÓN PRESUPUESTAL DE LOS CONTRATOS SUSCRITOS PARA EL CUMPLIMIENTO DE DICHA META CON CORTE A LA MISMA FECHA</t>
  </si>
  <si>
    <t>SEGÚN INFORME FINAL DE AUDITORÍA DE REGULARIDAD, SECRETARÍA DISTRITAL DEL HÁBITAT – SDHT, SE INDICA QUE "DENTRO DE LA REVISIÓN DEL SEGPLAN, PLAN DE ACCIÓN 2016 – 2020 DE LA SDHT COMPONENTE DE GESTIÓN E INVERSIÓN CON CORTE A 31 DE DICIEMBRE DE 2018, EN LO RELACIONADO CON LA EJECUCIÓN PRESUPUESTAL DEL AÑO 2018, SE EVIDENCIA INCONGRUENCIA EN LOS DATOS CONSIGNADOS EN EL SEGPLAN, CON LO EJECUTADO PRESUPUESTALMENTE A 31-12/2018, EN LOS CONTRATOS SUSCRITOS PARA EL CUMPLIMIENTO DE DICHA META"</t>
  </si>
  <si>
    <t>HALLAZGO ADMINISTRATIVO CON PRESUNTA INCIDENCIA DISCIPLINARIA, POR FALENCIAS EN LA GESTIÓN DE ACCIONES DE FORTALECIMIENTO DEL CONTROL SOCIAL DE LA PRESTACIÓN DE LOS SERVICIOS PÚBLICOS, EN CUMPLIMIENTO DE LA META 3. “PROMOVER Y COORDINAR 100% DE LAS ACCIONES Y POLÍTICAS PARA GARANTIZAR EL ACCESO, CALIDAD Y COBERTURA DE LOS SERVICIOS PÚBLICOS DOMICILIARIOS” DEL PROYECTO 1151.</t>
  </si>
  <si>
    <t>HALLAZGO ADMINISTRATIVO CON PRESUNTA INCIDENCIA DISCIPLINARIA POR INCONSISTENCIAS EN LA INFORMACIÓN DE LA RENDICIÓN DE LA CUENTA DE LA SECRETARÍA DISTRITAL DEL HÁBITAT EN EL SISTEMA DE VIGILANCIA Y CONTROL FISCAL SIVICOF</t>
  </si>
  <si>
    <t>ACTUALIZAR LA CIRCULAR NO. 004-2019 "LINEAMIENTOS PARA LA RENDICIÓN DE CUENTAS DE LA SDHT POR  MEDIO  DEL  APLICATIVO  SIVICOF  A LA CONTRALORÍA  DE BOGOTÁ D.C." ,  DONDE SE INCLUYAN  PUNTOS  DE CONTROL  PARA  LA VERIFICACIÓN   DE LA INFORMACIÓN  GENERADA  POR  LAS ÁREAS  RESPONSABLES.</t>
  </si>
  <si>
    <t>CIRCULAR  ACTUALIZADA   CON LA  INCLUSIÓN  DE PUNTOS  DE CONTROL  DE LA   INFORMACIÓN  REPORTADA</t>
  </si>
  <si>
    <t>CIRCULAR  ACTUALIZADA</t>
  </si>
  <si>
    <t>TODAS LAS AREAS RESPONSABLES  DE  LA  INFORMACION Y EL DESPACHO</t>
  </si>
  <si>
    <t>2021-07-01</t>
  </si>
  <si>
    <t>2022-01-31</t>
  </si>
  <si>
    <t>3.2.1.2.1</t>
  </si>
  <si>
    <t>HALLAZGO ADMINISTRATIVO CON PRESUNTA INCIDENCIA DISCIPLINARIA POR LA FALTA DE CLARIDAD EN LAS ACTIVIDADES DE LA PROGRAMACIÓN GLOBAL EN MAGNITUD DE LA META 2 “COORDINAR 100 POR CIENTO DE LAS INTERVENCIONES PARA EL MEJORAMIENTO INTEGRAL.”</t>
  </si>
  <si>
    <t>EN EL CONVENIO 425 DE 2017 EXISTIÓ PLAN DE TRABAJO GLOBAL PARA CADA UNO DE LOS TERRITORIOS, EL CUAL INLCUYÓ LAS FASES Y ACTIVIDADES; SIN EMBARGO,  NO SE CONTÓ CON CRONOGRAMA DETALLADO DE EJECUCIÓN.</t>
  </si>
  <si>
    <t>ESTABLECER PLAN DE TRABAJO Y CRONOGRAMA DETALLADO DERIVADOS DEL OBJETO CONTRACTUAL Y OBLIGACIONES DERIVADOS DE LA ESTRATEGIA “HABITARTE” A CARGO DE LA SUBDIRECCIÓN DE BARRIOS.</t>
  </si>
  <si>
    <t>PORCENTAJE DE PLANES DE TRABAJO Y CRONOGRAMAS ESTABLECIDOS POR TERRITORIOS.</t>
  </si>
  <si>
    <t>NÚMERO DE PLANES DE TRABAJO Y CRONOGRAMAS ESTABLECIDAS/NÚMERO DE TERRITORIOS PRIORIZADOS.</t>
  </si>
  <si>
    <t>HACER SEGUIMIENTO AL PLAN DE TRABAJO Y CRONOGRAMA DERIVADOS DEL OBJETO CONTRACTUAL  Y OBLIGACIONES  DERIVADOS DE LA ESTRATEGIA “HABITARTE” A CARGO DE LA SUBDIRECCIÓN DE BARRIOS.</t>
  </si>
  <si>
    <t>SEGUIMIENTOS DESARROLLADOS AL PLAN DE TRABAJO DE ACUERDO AL CRONOGRAMA.</t>
  </si>
  <si>
    <t>NÚMERO DE SEGUIMIENTOS PROGRAMADOS EN EL PLAN DE TRABAJO DE ACUERDO AL CRONOGRAMA</t>
  </si>
  <si>
    <t>2018-08-02</t>
  </si>
  <si>
    <t>3.2.1.2.2</t>
  </si>
  <si>
    <t>HALLAZGO ADMINISTRATIVO CON PRESUNTA INCIDENCIA DISCIPLINARIA POR LA FALTA DE PLANEACIÓN EN EL MANEJO DE LOS RECURSOS FRENTE A LA MAGNITUD DE LA META 2    COORDINAR 100 POR CIENTO DE LAS INTERVENCIONES PARA EL MEJORAMIENTO INTEGRAL DEL PROYECTO 1153 PARA LA VIGENCIA 2017</t>
  </si>
  <si>
    <t>EXISTENCIA DE UNOS TERRITORIOS PRIORIZADOS PARA EFECTUAR MEJORAMIENTO DE VIVIENDA DE LOS CUALES SOLO HASTA QUE SE TERMINA LA ESTRUCTURACIÓN DE LOS MEJORAMIENTOS SE PUEDE IDENTIFICAR LAS CONDICIONES REALES DE LA VIVIENDA PARA LA APLICACIÓN DEL SUBSIDIO</t>
  </si>
  <si>
    <t>REALIZAR ENTRE LA SUBSECRETARIA DE COORDINACIÓN OPERATIVA Y LA SUBDIRECCIÓN DE BARRIOS, MESAS DE TRABAJO PARA PRESENTAR LAS POSIBLES CAUSAS DE IMPOSIBILIDAD PARA LA CONSECUCIÓN DEL NÚMERO DE DIAGNOSTICOS PROYECTADOS EN  LA EJECUCIÓN DEL CONVENIO DE ESTRUCTURACIÓN DE MEJORAMIENTOS DE VIVIENDA, CON EL FIN DE ASEGURAR LA TOMA DE DECISIONES PARA SUPERAR LAS MISMAS.</t>
  </si>
  <si>
    <t>ACTAS DE REUNIÓN</t>
  </si>
  <si>
    <t>NÚMERO DE ACTAS DE REUNIONES</t>
  </si>
  <si>
    <t>3.2.1.2.3</t>
  </si>
  <si>
    <t>HALLAZGO ADMINISTRATIVO CON PRESUNTA INCIDENCIA DISCIPLINARIA POR LA FALTA DE PLANEACIÓN EN EL MANEJO DE LOS RECURSOS FRENTE A LA MAGNITUD DE LA META 3 “CONFORMAR 14 EXPEDIENTES URBANOS PARA LA LEGALIZACIÓN DE ASENTAMIENTOS DE ORIGEN INFORMAL” DEL PROYECTO 1153 PARA LA VIGENCIA 2017</t>
  </si>
  <si>
    <t>EXISTENCIA DE PLANEACIÓN DE LOS RECURSOS DISPONIBLES  PARA LA OBTENCIÓN DE LOS INSUMOS NECESARIOS PARA LA CONFORMACIÓN DE LOS EXPEDIENTES URBANOS DE LEGALIZACIÓN DE ASENTAMIENTOS DE ORIGEN INFORMAL CON UNOS CONTRATOS DE CONSULTORÍA, QUE A PESAR DE PREVEER RIESGOS ESTOS SE MATERIALIZARON, POR LO QUE NO FUE POSIBLE OBTENER LOS INSUMOS PROGRAMADOS PARA EL CUMPLIMIENTO DE LA META.</t>
  </si>
  <si>
    <t>REALIZAR ENTRE LA SUBSECRETARIA DE COORDINACIÓN OPERATIVA Y LA SUBDIRECCIÓN DE BARRIOS, MESAS DE TRABAJO PARA PRESENTAR AVANCES DE EJECUCIÓN Y CUMPLIMIENTO DE LA META FRENTE A LA EJECUCIÓN DE LOS CONTRATOS DE CONSULTORÍA Y PRESTACIÓN DE SERVICIOS PROFESIONALES POR LO MENOS UNA VEZ AL MES, A FIN DE TOMAR LAS MEDIDAS NECESARIAS PARA EL CUMPLIMIENTO DE LA META.</t>
  </si>
  <si>
    <t>NÚMERO DE ACTAS DE REUNIÓN REALIZADAS</t>
  </si>
  <si>
    <t>3.2.1.2.4</t>
  </si>
  <si>
    <t>HALLAZGO ADMINISTRATIVO CON PRESUNTA INCIDENCIA DISCIPLINARIA POR LA CARENCIA DE EVIDENCIAS QUE SOPORTEN LA EJECUCIÓN DE LA META 4  DEL PROYECTO 1075 “ESTRUCTURACIÓN DE INSTRUMENTOS DE FINANCIACIÓN PARA EL DESARROLLO TERRITORIAL”; SITUACIÓN QUE NO PERMITE DETERMINAR LA VERDADERA MAGNITUD ALCANZADA EN LA VIGENCIA 2017, HACER EL SEGUIMIENTO A LA MISMA Y EVALUAR SU INCIDENCIA, EN TÉRMINOS DE BENEFICIO SOCIAL, PARA ESTA POBLACIÓN DESPROTEGIDA</t>
  </si>
  <si>
    <t>DE CONFORMIDAD CON LO SEÑALADO EN EL INFORME FINAL DE AUDITORÍA REGULAR VIGENCIA 2017 CÓDIGO 48, "(…) SI BIEN LA ENTIDAD MANIFIESTA QUE LOS 1145 HOGARES BENEFICIARIOS ACOMPAÑADOS PARA LOS PROGRAMAS DE FINANCIACIÓN DE VIVIENDA TANTO DEL GOBIERNO NACIONAL COMO DISTRITAL CORRESPONDEN AL CRUCE DE INFORMACIÓN CON LA BASE DE DATOS DE LA PLATAFORMA “VIVANTO” DE LA RED NACIONAL DE INFORMACIÓN DE LA UARIV, PLATAFORMA QUE NO FUE DE CONOCIMIENTO DE LA CONTRALORÍA DE BOGOTÁ, D.C. (.....)</t>
  </si>
  <si>
    <t>ACTUALIZAR LA HOJA DE VIDA DEL INDICADOR “2110 – NÚMERO DE HOGARES VÍCTIMAS DEL CONFLICTO ACOMPAÑADOS EN LA PRESENTACIÓN A PROGRAMAS O ESQUEMAS FINANCIEROS DE ACCESO A VIVIENDA”, INCLUYENDO LA REFERENCIA A LA VERIFICACIÓN, EN EL REGISTRO ÚNICO DE VÍCTIMAS, DE LA CONDICIÓN DE VÍCTIMA DE LOS HOGARES REPORTADOS.</t>
  </si>
  <si>
    <t>HOJA DE VIDA DE INDICADOR ACTUALIZADA</t>
  </si>
  <si>
    <t>HOJA DE VIDA DE INDICADOR ACTUALIZADA.</t>
  </si>
  <si>
    <t>SUBSECRETARÍA DE GESTIÓN FINANCIERA - SUBDIRECCIÓN DE RECURSOS PÚBLICOS</t>
  </si>
  <si>
    <t>2018-08-15</t>
  </si>
  <si>
    <t>3.2.1.2.5</t>
  </si>
  <si>
    <t>HALLAZGO ADTIVO CON PRESUNTA INCIDENCIA DISCIPLINARIA POR LA CARENCIA DE EVIDENCIAS QUE SOPORTEN LA EJECUCIÓN DE LA META 5 APOYAR LA GESTIÓN DE 80 HECTÁREAS ÚTILES PARA LA CONSTRUCCIÓN DE VIVIENDA DE INTERÉS SOCIAL - VIS, MEDIANTE LA APLICACIÓN DE INSTRUMENTOS DE FINANCIACIÓN.”, SITUACIÓN QUE NO PERMITE DETERMINAR LA VERDADERA MAGNITUD ALCANZADA EN 2017, HACER EL SEGUIMIENTO A LA MISMA Y EVALUAR SU INCIDENCIA, EN TÉRMINOS DE BENEFICIO SOCIAL, PARA ESTA POBLACIÓN DESPROTEGIDA.</t>
  </si>
  <si>
    <t>DE CONFORMIDAD CON LO SEÑALADO EN EL INFORME FINAL DE AUDITORÍA REGULAR VIGENCIA 2017 CÓDIGO 48, "LAS ACTIVIDADES PROGRAMADAS PARA EL PERIODO NO SE PUEDEN CUANTIFICAR TODA VEZ QUE NO EXISTEN LAS HERRAMIENTAS IDÓNEAS QUE PERMITA COMPROBAR LOS HOGARES QUE SE AMPARARON A TRAVÉS DE LA GESTIÓN REALIZADA CON LA META SEÑALADA."</t>
  </si>
  <si>
    <t>VERIFICAR QUE EL REPORTE DE EJECUCIÓN DE LA META  “APOYAR LA GESTIÓN DE 80 HECTÁREAS ÚTIL PARA LA CONSTRUCCIÓN DE VIVIENDA DE INTERÉS SOCIAL - VIS, MEDIANTE LA APLICACIÓN DE INSTRUMENTOS DE FINANCIACIÓN”, TENGA COMO SOPORTE LAS RESOLUCIONES DE ASIGNACIÓN EXPEDIDAS POR LA SECRETARÍA DISTRITAL DEL HÁBITAT Y/O EL REPORTE DE SUBSIDIOS ASIGNADOS EN BOGOTÁ, REMITIDO POR EL MINISTERIO DE VIVIENDA, CIUDAD Y TERRITORIO.</t>
  </si>
  <si>
    <t>VERIFICACIÓN SOPORTES CUMPLIMIENTO META NO.5</t>
  </si>
  <si>
    <t>PORCENTAJE DE DOCUMENTOS DE SOPORTE REVISADOS, PARA LA ENTREGA DE REPORTES DE CUMPLIMIENTO DE LA META NO. 5 DEL PROYECTO DE INVERSIÓN 1075</t>
  </si>
  <si>
    <t>SUBSECRETARÍA DE GESTIÓN FINANCIERA - SUBDIRECCIÓN DE RECURSOS PRIVADOS</t>
  </si>
  <si>
    <t>HALLAZGO ADMINISTRATIVO CON PRESUNTA INCIDENCIA DISCIPLINARIA, POR LA FALTA DE PLANEACIÓN E INEFICIENTE GESTIÓN DE LOS RECURSOS DE LA META “COORDINAR 100% DE LAS INTERVENCIONES PARA EL MEJORAMIENTO INTEGRAL” DEL “PROYECTO 1153: INTERVENCIONES INTEGRALES DE MEJORAMIENTO”</t>
  </si>
  <si>
    <t>SUBDIRECCIONES DE LA SUBSECRETARIA DE COORDINACIÓN OPERATIVA</t>
  </si>
  <si>
    <t>REALIZAR SEGUIMIENTO MENSUAL, A LOS PAGOS DE ACUERDO AL CRONOGRAMA DE ENTREGA DE OBRA, A LA EJECUCIÓN DE LOS CONTRATOS A CARGO LA SUBDIRECCIÓN DE BARRIOS.</t>
  </si>
  <si>
    <t>ACTAS DE REUNIONES DE SEGUIMIENTO A LA GESTIÓN CONTRACTUAL</t>
  </si>
  <si>
    <t>NUMERO DE ACTAS DE REUNION DE SEGUIMIENTO A LA GESTIÒN CONTRACTUAL</t>
  </si>
  <si>
    <t>SUBSECRETARIA DE COORDINACIÒN OPERATIVA - SUBDIRECCIÓN BARRIOS</t>
  </si>
  <si>
    <t>2022-12-01</t>
  </si>
  <si>
    <t>2022-12-31</t>
  </si>
  <si>
    <t>HALLAZGO ADMINISTRATIVO POR DEFICIENCIAS EN LA PLANEACIÓN DEL PROYECTO 7823, POR LAS CUALES LA FINALIDAD EXPUESTA POR LA SDHT DE “MEJORAR LA CALIDAD DE VIDA DE LA POBLACIÓN VULNERABLE A TRAVÉS DEL ACCESO A UNA SOLUCIÓN HABITACIONAL”, NO SE ESTÁ CUMPLIENDO.</t>
  </si>
  <si>
    <t>EXISTE UNA CONFUSIÓN ENTRE LOS CONCEPTOS DE SOLUCIÓN HABITACIONAL Y SOLUCIÓN DE VIVIENDA.</t>
  </si>
  <si>
    <t>ACTUALIZAR LA FORMULACIÓN DEL PROYECTO DE INVERSIÓN 7823, CON EL FIN DE HACER UNA ACLARACIÓN ENTRE LOS CONCEPTOS DE SOLUCIÓN HABITACIONAL Y SOLUCIÓN DE VIVIENDA.</t>
  </si>
  <si>
    <t>FORMULACIÓN ACTUALIZADA.</t>
  </si>
  <si>
    <t>2022-08-31</t>
  </si>
  <si>
    <t>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t>
  </si>
  <si>
    <t>ACTUALIZAR EL  PROCEDIMIENTO  CÓDIGO  PG01PR16  FORMULACIÓN, REFORMULACIÓN Y/O ACTUALIZACIÓN DE LOS PROYECTOS DE  INVERSIÓN  ESTRABLECIENDO   EN EL  UN  PUNTO  DE CONTROL  EMITIENDO   LINEAMIENTOS   ESPECIFICOS  PARA LA ARMONIZACIÓN</t>
  </si>
  <si>
    <t>HALLAZGO ADMINISTRATIVO, POR EFECTUAR EL DESEMBOLSO PARCIAL A 57 SUBSIDIOS PARA LA ADQUISICIÓN DE VIVIENDA POR $523.290.780 Y ESTOS NO HAN SIDO EJECUTADOS</t>
  </si>
  <si>
    <t>PLAN DE ACCION</t>
  </si>
  <si>
    <t>ACCIONES EJECUTADAS / ACCIONES FORMULADAS</t>
  </si>
  <si>
    <t>SUBSECRETARIA DE GESTIÒN FINANCIERA</t>
  </si>
  <si>
    <t>2021-10-30</t>
  </si>
  <si>
    <t>INCLUIR DENTRO DEL REGLAMENTO OPERATIVO PARA LA ASIGNACIÓN DE SUBSIDIOS DE POBLACIÓN EN RETORNO LOS REQUISITOS QUE PERMITA A LA SDHT TENER CONTROL EN LOS TIEMPOS DE ASIGNACIÓN, DESEMBOLSO Y LEGALIZACIÓN.</t>
  </si>
  <si>
    <t>REGLAMENTO OPERATIVO</t>
  </si>
  <si>
    <t>DOCUMENTO AJUSTADO</t>
  </si>
  <si>
    <t>2020-11-01</t>
  </si>
  <si>
    <t>HALLAZGO ADMINISTRATIVO CON PRESUNTA INCIDENCIA DISCIPLINARIA POR INFORMACIÓN IMPRECISA EN LOS REPORTES DE LA META PSHC613MT1 DEL PROYECTO 7823.</t>
  </si>
  <si>
    <t>INADECUADA INTERPRETACIÓN DE LOS REPORTES ENTREGADOS POR LA ENTIDAD EN RAZÓN A LOS SUBSIDIOS ASIGNADOS EN EL MARCO DEL PLAN DE DESARROLLO "UN NUEVO CONTRATO SOCIAL" Y LOS ASIGNADOS EN EL MARCO DEL PLAN DE DESARROLLO "BOGOTÁ MEJOR PARA TODOS" PARA LA MISMA VIGENCIA.</t>
  </si>
  <si>
    <t>ELABORAR, FORMALIZAR Y SOCIALIZAR UN INSTRUCTIVO QUE BRINDE LINEAMIENTOS FRENTE AL REPORTE DE LOS SUBSIDIOS ASIGNADOS POR CADA UNO DE LOS INSTRUMENTOS DE FINANCIACIÓN DE ACUERDO CON LA VIGENCIA DE LOS RECURSOS.</t>
  </si>
  <si>
    <t>INSTRUCTIVO.</t>
  </si>
  <si>
    <t>INSTRUCTIVO PROCESO.</t>
  </si>
  <si>
    <t>HALLAZGO ADMINISTRATIVO CON PRESUNTA INCIDENCIA DISCIPLINARIA POR. INFORMACIÓN INCONSISTENTE, INEXACTA E INCOMPLETA AL RENDIR LA CUENTA EN FORMULARIO CB-045- RELACIÓN PETICIONES, QUEJAS Y RECLAMOS</t>
  </si>
  <si>
    <t>FALTA DE ARTICULACIÓN ENTRE LOS PROCESOS QUE REGISTRAN LA INFORMACIÓN EN EL APLICATIVO Y EL PROCESO QUE GENERA LA INFORMACIÓN RELACIONADA CON LOS DERECHOS DE PETICIÓN EN LA ENTIDAD.</t>
  </si>
  <si>
    <t>REALIZAR MESAS DE TRABAJO ENTRE LA OFICINA ASESORA DE CONTROL INTERNO, DESPACHO Y SUBSECRETARÍA DE GESTIÓN CORPORATIVA PARA VERIFICAR LOS DATOS A REPORTAR Y REVISAR LOS FORMATOS A UTILIZAR.</t>
  </si>
  <si>
    <t>MESA DE TRABAJO.</t>
  </si>
  <si>
    <t>MESAS DE TRABAJO EJECUTADAS EN DICIEMBRE DE 2022 Y FEBRERO DE 2023/2 MESAS DE TRABAJO PROGRAMADAS.</t>
  </si>
  <si>
    <t>SUBDIRECCIÓN ADMINISTRATIVA.</t>
  </si>
  <si>
    <t>HALLAZGO ADMINISTRATIVO POR INCUMPLIMIENTO DE LOS LINEAMIENTOS ESTABLECIDOS EN EL INSTRUCTIVO CBN-0021, PARA LA ELABORACIÓN DEL INFORME DE BALANCE SOCIAL</t>
  </si>
  <si>
    <t>FALENCIA EN LA REVISIÓN DE LOS DOCUMENTOS CARGADOS EN LOS FORMULARIOS Y DOCUMENTOS ELECTRÓNICOS DE LOS INFORMES DE LA RENDICIÓN DE CUENTAS ANUAL DE LA VIGENCIA 2021.</t>
  </si>
  <si>
    <t>EMITIR UNA COMUNICACIÓN OPORTUNA CON LAS INSTRUCCIONES PARA LA PRESENTACIÓN DE LA CUENTA ANUAL DE LA VIGENCIA 2022.</t>
  </si>
  <si>
    <t>COMUNICACIÓN.</t>
  </si>
  <si>
    <t>CORREO ELECTRÓNICO.</t>
  </si>
  <si>
    <t>OFICINA ASESORA DE CONTROL INTERNO. DESPACHO.</t>
  </si>
  <si>
    <t>2023-01-16</t>
  </si>
  <si>
    <t>3.2.2.1.1</t>
  </si>
  <si>
    <t>OBSERVACIÓN ADMINISTRATIVA CON PRESUNTA INCIDENCIA DISCIPLINARIA Y FISCAL POR VALOR DE $1.998.685.811 MDA. CTE., POR OTORGAR, LEGALIZAR Y PAGAR SUBSIDIOS DE VIVIENDA SIN EL LLENO DE LOS REQUISITOS</t>
  </si>
  <si>
    <t>LA CONTRALORÍA TOMO UNA MUESTRA SELECTIVA DE 295 BENEFICIARIOS, Y DETERMINÓ QUE 75 DE ELLOS NO CUMPLÍAN CON LOS REQUISITOS ESTABLECIDOS EN EL ART 15 DE LA RESOL 844 DE 2014, ART 12 DE LA LEY 1537 DE 2012, ART 5 DE LA RESOLUCIÓN 176 DE 2013 Y EL ART 2 DE LA RESOL 1575 DE 2015 PARA ACCEDER A ESTOS BENEFICIOS, SEGÚN VALIDACIÓN EFECTUADA CON LA INFORMACIÓN SUMINISTRADA POR LA SUPERINTENDENCIA DE NOTARIADO Y REGISTRO, DEBIDO A QUE ESTAS PERSONAS TENÍAN OTROS BIENES A SU NOMBRE.</t>
  </si>
  <si>
    <t>REVISAR LA INFORMACIÓN REPORTADA EN (VUR) DE LA SUPERINTENDENCIA DE NOTARIADO Y REGISTRO, EN RELACIÓN CON LAS PROPIEDADES DE CADA UNO DE LOS HOGARES RELACIONADOS EN EL HALLAZGO, CON EL FIN DE DETERMINAR CUÁLES ERAN LOS INMUEBLES RESPECTO DE LOS CUALES ERAN TITULARES DEL DERECHO DE DOMINIO AL MOMENTO DE LA ASIGNACIÓN DEL SUBSIDIO DISTRITAL DE VIVIENDA, Y GENERAR UN INFORME RESPECTO DE LA SITUACIÓN DE CADA HOGAR, DEFINIENDO LAS ACCIONES A SEGUIR, DE ACUERDO CON EL MARCO JURÍDICO APLICABLE.</t>
  </si>
  <si>
    <t>REVISIÓN DE PROPIEDADES DE LOS HOGARES</t>
  </si>
  <si>
    <t>NO. DE HOGARES REVISADOS / NO. DE HOGARES POR REVISAR * 100%</t>
  </si>
  <si>
    <t>2019-10-10</t>
  </si>
  <si>
    <t>PROYECTAR UN PROCEDIMIENTO MEDIANTE EL CUAL SE DETERMINE EL TRÁMITE A SEGUIR PARA ADELANTAR EVENTUALES PROCESOS DE REVOCATORIA DE ACTOS DE ASIGNACIÓN DE SUBSIDIOS DISTRITALES Y PARA SOLICITAR EL REINTEGRO DEL SUBSIDIO, CUANDO SEA EL CASO.</t>
  </si>
  <si>
    <t>PROCEDIMIENTO PARA REVOCATORIA Y/O REINTEGRO DE SUBSIDIOS DISTRITALES</t>
  </si>
  <si>
    <t>SUBSECRETARIA DE GESTIÓN FINANCIERA - SUBDIRECCIÓN DE RECURSOS PÚBLICOS - SUBSECRETARÍA JURÍDICA</t>
  </si>
  <si>
    <t>3.2.2.1.2</t>
  </si>
  <si>
    <t>OBSERVACIÓN ADMINISTRATIVA CON PRESUNTA INCIDENCIA DISCIPLINARIA POR EL OTORGAMIENTO DE 29 SUBSIDIOS DE VIVIENDA SIN EL LLENO DE LOS REQUISITOS.</t>
  </si>
  <si>
    <t>LA CONTRALORÍA TOMO UNA MUESTRA SELECTIVA DE 295 BENEFICIARIOS, Y DETERMINÓ QUE  13 DE ELLOS NO CUMPLÍAN CON LOS REQUISITOS ESTABLECIDOS EN EL ARTÍCULO 15 DE LA RESOLUCIÓN NO. 844 DE 2014, ARTÍCULO 12 DE LA LEY 1537 DE 2012, ARTICULO 5 DE LA RESOLUCIÓN 176 DE 2013 Y EL ARTÍCULO 2 DE LA RESOLUCIÓN 1575 DE 2015 PARA ACCEDER A ESTOS BENEFICIOS, SEGÚN VALIDACIÓN EFECTUADA CON LA INFORMACIÓN SUMINISTRADA POR LA SUPERINTENDENCIA DE NOTARIADO Y REGISTRO, DEBIDO A QUE ESTAS PERSONAS TENÍAN OTROS BIENES</t>
  </si>
  <si>
    <t>LOS EXPEDIENTES SE DEBEN ACTUALIZAR DE ACUERDO A LA REVISIÓN DOCUMENTAL CONFORME A LA ETAPA EN LA QUE SE ENCUENTRA EL HOGAR BENEFICIADO DEL SUBSIDIO DISTRITAL DE VIVIENDA</t>
  </si>
  <si>
    <t>3.2.2.2.1</t>
  </si>
  <si>
    <t>OBSERVACIÓN ADMINISTRATIVA: PORQUE SE EFECTUÓ EL DESEMBOLSO PARCIAL A 57 SUBSIDIOS PARAR LA ADQUISICIÓN DE VIVIENDA POR $523.290.780 Y ESTOS NO HAN SIDO EJECUTADOS Y POR LA NO EJECUCIÓN DE 62 POR $632.437.200 - POBLACIÓN EMBERA</t>
  </si>
  <si>
    <t>DE CONFORMIDAD CON LO SEÑALADO EN EL INFORME FINAL DE AUDITORÍA CÓDIGO 56,  “FALTA DE CONTROL OPORTUNO Y EFECTIVO A LA EJECUCIÓN DE LOS PROGRAMAS PARA LA EJECUCIÓN DE LOS SUBSIDIOS PARA LA ADQUISICIÓN DE VIVIENDA, LO CUAL TRAE COMO CONSECUENCIA QUE LOS HOGARES BENEFICIARIOS NO RECIBAN OPORTUNAMENTE LOS BENEFICIOS PROGRAMADOS.</t>
  </si>
  <si>
    <t>CONVOCAR MENSUALMENTE AL BANCO AGRARIO DE COLOMBIA A REUNIONES DE SEGUIMIENTO EN LAS QUE SE REVISE EL AVANCE DE ACTIVIDADES TENDIENTES A LA EJECUCIÓN Y APLICACIÓN DE LOS SUBSIDIOS DISTRITALES EN LOS PROYECTOS QUE SE EJECUTAN BAJO LA SUPERVISIÓN DEL BANCO.</t>
  </si>
  <si>
    <t>CONVOCATORIAS MENSUALES A REUNIONES</t>
  </si>
  <si>
    <t>REUNIONES CONVOCADAS</t>
  </si>
  <si>
    <t>SUBDIRECCIÓN DE RECURSOS PRIVADOS</t>
  </si>
  <si>
    <t>3.2.2.2.2</t>
  </si>
  <si>
    <t>OBSERVACIÓN ADMINISTRATIVA: POR LA NO EJECUCIÓN DE 471 SUBSIDIOS PARA LA ADQUISICIÓN DE VIVIENDA POR $7.944.882.500 LOS CUALES PRESENTAN ENTRE 9 Y 2 AÑOS Y MEDIO DE HABER SIDO OTORGADOS</t>
  </si>
  <si>
    <t>DE CONFORMIDAD CON LO SEÑALADO EN EL INFORME FINAL DE AUDITORÍA CÓDIGO 56, “ENCONTRAMOS QUE HAN TRANSCURRIDO 9 Y 7 AÑOS DESDE SU OTORGAMIENTO Y ESTOS HAN SIDO PRORROGADOS CONTINUAMENTE, SIN LOGRAR LA CONSECUCIÓN DE LAS VIVIENDAS”.</t>
  </si>
  <si>
    <t>CONVOCAR A LOS HOGARES MENCIONADOS EN EL HALLAZGO PARA QUE PROCEDAN A LA ACTUALIZACIÓN DE SU INFORMACIÓN, CON EL FIN DE DETERMINAR LAS CAUSAS QUE NO HAN PERMITIDO LA APLICACIÓN DEL SUBSIDIO DE VIVIENDA ASIGNADO.</t>
  </si>
  <si>
    <t>CONVOCATORIA A HOGARES</t>
  </si>
  <si>
    <t>NÚMERO DE HOGARES CONVOCADOS</t>
  </si>
  <si>
    <t>2019-03-31</t>
  </si>
  <si>
    <t>DE CONFORMIDAD CON LO SEÑALADO EN EL INFORME FINAL DE AUDITORÍA CÓDIGO 56, “ENCONTRAMOS QUE HAN TRANSCURRIDO 9 Y 7 AÑOS DESDE SU OTORGAMIENTO Y ESTOS HAN SIDO PRORROGADOS CONTINUAMENTE, SIN LOGRAR LA CONSECUCIÓN DE LAS VIVIENDAS”..</t>
  </si>
  <si>
    <t>ACTUALIZAR LA INFORMACIÓN DE LOS HOGARES QUE ASISTAN A LA CONVOCATORIA REALIZADA POR LA SDHT, Y EXPONERLES LA ACTUAL OFERTA INSTITUCIONAL PARA PROMOVER EL ACCESO A LA VIVIENDA DE INTERÉS SOCIAL EN EL DISTRITO CAPITAL.</t>
  </si>
  <si>
    <t>NÚMERO DE HOGARES CON INFORMACIÓN ACTUALIZADA Y CAPACITADOS</t>
  </si>
  <si>
    <t>NO. DE HOGARES CON INFORMACIÓN ACTUALIZADA Y CAPACITADOS / TOTAL DE HOGARES QUE ASISTAN A LA CONVOCATORIA</t>
  </si>
  <si>
    <t>CAPACITACIÓN.</t>
  </si>
  <si>
    <t>2020-09-02</t>
  </si>
  <si>
    <t>2021-02-28</t>
  </si>
  <si>
    <t>3.2.3.3.1</t>
  </si>
  <si>
    <t>OBSERVACIÓN ADMINISTRATIVA: PORQUE PARA EL PROYECTO ASOCIATIVO BOLONIA – UNIDAD 4 (PUERTA DEL REY, NO HAY PROPORCIONALIDAD ENTRE EL AVANCE DE LA OBRA Y LOS GIROS EFECTUADOS AL OFERENTE Y PORQUE NO SE HAN REMITIDO A LA SDHT LOS INFORMES DE INTERVENTORÍA DESDE NOVIEMBRE</t>
  </si>
  <si>
    <t>DE CONFORMIDAD CON LO SEÑALADO EN EL INFORME FINAL DE AUDITORÍA CÓDIGO 56, “NO HAY PROPORCIONALIDAD ENTRE EL AVANCE DE LA OBRA Y LOS GIROS EFECTUADOS AL OFERENTE”.</t>
  </si>
  <si>
    <t>DAR RESPUESTA A LAS SOLICITUDES QUE REALICE LA SUBSECRETARÍA JURÍDICA DE LA SDHT EN EL MARCO DEL PROCESO QUE ADELANTA ESA DEPENDENCIA, POR EL PRESUNTO INCUMPLIMIENTO DE LAS OBLIGACIONES DEL OFERENTE DEL PROYECTO, EN EL MARCO DE LAS COMPETENCIAS DE LA SUBSECRETARÍA DE GESTIÓN FINANCIERA Y LA SUBDIRECCIÓN DE RECURSOS PÚBLICOS.</t>
  </si>
  <si>
    <t>SOLICITUDES ATENDIDAS</t>
  </si>
  <si>
    <t>SOLICITUDES ATENDIDAS / SOLICITUDES REALIZADAS POR LA SUBSECRETARÍA JURÍDICA * 100%</t>
  </si>
  <si>
    <t>ADELANTAR EL PROCESO SANCIONATORIO DEL OFERENTE DEL PROYECTO</t>
  </si>
  <si>
    <t>PROCESO SANCIONATORIO</t>
  </si>
  <si>
    <t>NO. DE PROCESO SANCIONATORIO ADELANTADOS</t>
  </si>
  <si>
    <t>SUBSECRETARIA JURIDICA</t>
  </si>
  <si>
    <t>3.2.3.4.1</t>
  </si>
  <si>
    <t>OBSERVACIÓN ADMINISTRATIVA: POR PRESENTARSE ATRASO EN EL PROCESO DE VINCULACIÓN DE HOGARES A 5 PROYECTOS ASOCIATIVOS TERMINADOS CON CERTIFICADO DE HABITABILIDAD</t>
  </si>
  <si>
    <t>DE CONFORMIDAD CON LO SEÑALADO EN EL INFORME FINAL DE AUDITORÍA CÓDIGO 56, SE ENCUENTRA QUE LA SDHT HA VENIDO EFECTUANDO GESTIÓN PARA LA VINCULACIÓN EN LOS CUPOS DISPONIBLES DE LOS PROYECTOS, AUN NO S HA CULMINADO Y DESDE HACE UN AÑO EXISTEN 123 VIVIENDAS DISPONIBLES PARA BENEFICIARA HOGARES QUE CARECEN DE ELLA.</t>
  </si>
  <si>
    <t>REALIZAR MESAS DE TRABAJO CON LOS OFERENTES DE LOS 5 PROYECTOS, PARA HACER SEGUIMIENTO AL PROCESO DE VINCULACIÓN DE LOS HOGARES EN LAS VIVIENDAS DISPONIBLES DE CADA PROYECTO.</t>
  </si>
  <si>
    <t>MESAS DE TRABAJO CON LOS OFERENTES</t>
  </si>
  <si>
    <t>NÚMERO DE MESAS DE TRABAJO CON OFERENTES.</t>
  </si>
  <si>
    <t>3.2.3.5.1</t>
  </si>
  <si>
    <t>OBSERVACIÓN ADMINISTRATIVA CON PRESUNTA INCIDENCIA DISCIPLINARIA: PORQUE LA SDHT DENTRO DE LOS CONTRATOS DE FIDUCIA NO SE CONSTITUYÓ COMO FIDEICOMITENTE DE LOS RECURSOS DE SUBSIDIOS DISTRITALES DE VIVIENDA APLICADOS A LOS PROYECTOS ASOCIATIVOS Y EN CONSECUENCIA NO CUENTA CON LOS SOPORTES E INFORMES NECESARIOS PARA EJERCER UN CONTROL OPORTUNO Y EFECTIVO A LA FORMA EN QUE MANEJAN LOS RECURSOS DICHAS FIDUCIAS</t>
  </si>
  <si>
    <t>DE CONFORMIDAD CON LO SEÑALADO EN EL INFORME FINAL DE AUDITORÍA CÓDIGO 56, LA SDHT NO CUENTA CON TODOS LOS SOPORTES EXPEDIDOS POR LAS FIDUCIARIAS QUE SOPORTEN LA EJECUCIÓN DE LOS RECURSOS DE LOS SDVE.</t>
  </si>
  <si>
    <t>DEFINIR EL PROCEDIMIENTO MEDIANTE EL CUAL LA SDHT REALIZARÁ SEGUIMIENTO Y CONTROL A LA EJECUCIÓN DE LOS RECURSOS DE SUBSIDIOS DISTRITALES DE VIVIENDA DESEMBOLSADOS A ESQUEMAS FIDUCIARIOS, TENIENDO EN CUENTA LO DEFINIDO EN LOS CONTRATOS DE FIDUCIA.</t>
  </si>
  <si>
    <t>PROCED DE SEGUIMIENTO Y CONTROL A LA EJECUCIÓN DE LOS RECURSOS DESEMBOLSADOS A ESQUEMAS FIDUCIARIOS</t>
  </si>
  <si>
    <t>3.2.3.5.2</t>
  </si>
  <si>
    <t>OBSERVACIÓN ADMINISTRATIVA: POR INCONSISTENCIAS PRESENTADAS EN LOS REGISTROS DE LOS ESTADOS DE TESORERÍA EN QUE SE REGISTRA LA EJECUCIÓN DE LOS RECURSOS DE LOS SDVE APORTADOS A LOS PROYECTOS ASOCIATIVOS DE VIVIENDA Y ADMINISTRADOS POR LAS FIDUCIARIAS</t>
  </si>
  <si>
    <t>DE CONFORMIDAD CON LO SEÑALADO EN EL INFORME FINAL DE AUDITORÍA CÓDIGO 56, “SE PRESENTAN INCONSISTENCIAS EN LOS REGISTROS DE LOS ESTADOS DE TESORERÍA EN QUE SE REGISTRA LA EJECUCIÓN DE LOS RECURSOS DE LOS SDVE APORTADOS A LOS PROYECTOS ASOCIATIVOS DE VIVIENDA Y ADMINISTRADOS POR LAS FIDUCIARIAS”.</t>
  </si>
  <si>
    <t>COMUNICAR A LOS OFERENTES DE LOS PROYECTOS Y A LAS SOCIEDADES FIDUCIARIAS VOCERAS DE LOS FIDEICOMISOS QUE CORRESPONDAN, LAS OBSERVACIONES REALIZADAS POR LA CONTRALORÍA EN EL INFORME DE AUDITORÍA CÓDIGO NO.56, SOLICITANDO LAS ACLARACIONES A QUE HAYA LUGAR.</t>
  </si>
  <si>
    <t>COMUNICACIONES REMITIDAS A LOS OFERENTES Y LAS SOCIEDADES FIDUCIARIAS</t>
  </si>
  <si>
    <t>NO. DE COMUNICACIONES REMITIDAS/NO. DE OFERENTES Y FIDUCIARIAS CORRESPONDIENTES*100</t>
  </si>
  <si>
    <t>3.2.3.5.3</t>
  </si>
  <si>
    <t>OBSERVACIÓN ADMINISTRATIVA CON PRESUNTA INCIDENCIA DISCIPLINARIA: PORQUE EL CONTROL Y SEGUIMIENTO A LOS RECURSOS APORTADOS EN LAS FIDUCIARIAS PARA LA EJECUCIÓN DE LOS PROYECTOS ASOCIATIVOS NO HA SIDO OPORTUNO NI EFECTIVO, LO CUAL HA OCASIONADO QUE NO SE RECLAMEN LOS RENDIMIENTOS FINANCIEROS GENERADOS, SE TRASLADEN DE MÁS DE LO CONVENIDO O SOBRE ESTOS SE ASUMAN COMISIONES FIDUCIARIAS NO PACTADAS</t>
  </si>
  <si>
    <t>DE CONFORMIDAD CON LO SEÑALADO EN EL INFORME FINAL DE AUDITORÍA CÓDIGO 56, “EL SEGUIMIENTO A LOS RECURSOS APORTADOS EN LAS FIDUCIARIAS PARA LA EJECUCIÓN DE LOS PROYECTOS ASOCIATIVOS NO HA SIDO OPORTUNO NI EFECTIVO, LO CUAL HA OCASIONADO QUE NO SE RECLAMEN LOS RENDIMIENTOS FINANCIEROS GENERADOS, SE TRASLADEN DE MÁS DE LO CONVENIDO O SOBRE ESTOS SE ASUMAN COMISIONES FIDUCIARIAS NO PACTADAS”.</t>
  </si>
  <si>
    <t>COMUNICAR A LOS OFERENTES DE LOS PROYECTOS Y A LAS SOCIEDADES FIDUCIARIAS VOCERAS DE LOS FIDEICOMISOS QUE CORRESPONDAN, LAS  OBSERVACIONES REALIZADAS POR LA CONTRALORÍA EN EL INFORME DE AUDITORÍA CÓDIGO NO.56, SOLICITANDO LAS ACLARACIONES A QUE HAYA LUGAR, Y UNA CERTIFICACIÓN SOBRE LOS RENDIMIENTOS CAUSADOS POR LOS RECURSOS DEL SUBSIDIO DISTRITAL DE VIVIENDA, INDICANDO CUÁLES HAN SIDO CONSIGNADOS AL TESORO DISTRITAL.</t>
  </si>
  <si>
    <t>HALLAZGO ADMINISTRATIVO, POR NO CONTAR CON UNA BATERÍA DE INDICADORES DE CIUDAD PARA EL SEGUIMIENTO DE LARGO PLAZO A LAS METAS DE ODS EN BOGOTÁ D.C.</t>
  </si>
  <si>
    <t>IDENTIFICAR , RELACIONAR  Y HACER  SEGUIMIENTO  TRIMESTRAL    A LA  BATERIA  DE INDICADORES  DE LOS  OBJETIVOS DE DESARROLLO SOSTENIBLE - ODS APLICABLES A LOS PROYECTOS DE INVERSIÓN DE  LA SDHT , CONFORME A LA DIRECTRICES O METODOLOGÍA DE  LA SECRETARIA  DISTRITAL  DE PLANEACION.</t>
  </si>
  <si>
    <t>PORCENTAJE DE AVANCE EN LA IDENTIFICACIÓN, RELACIONAMIENTO Y SEGUIMIENTO  DE LOS  INDICADORES ODS</t>
  </si>
  <si>
    <t>NUMERO DE ACTIVIDADES EJECUTADAS / NUMERO ACTIVIDADES PROGRAMADAS</t>
  </si>
  <si>
    <t>SUBSECRETARIA DE PLANEACIÒN Y POLIRTICA- SUBDIRECCIÒN DE PROGRAMAS Y PROYECTOS</t>
  </si>
  <si>
    <t>2020-10-01</t>
  </si>
  <si>
    <t>3.2.4.1.1</t>
  </si>
  <si>
    <t>OBSERVACIÓN ADMINISTRATIVA CON PRESUNTA INCIDENCIA DISCIPLINARIA, POR EL DESEMBOLSO DE 40 SUBSIDIOS DISTRITALES DE VIVIENDA (SDVE $717.033.200) Y 40 APORTES (PIVE $624.012.560,00), CANCELADOS A TERCEROS, SIN NINGÚN TIPO DE GARANTÍAS QUE RESPALDEN LA INVERSIÓN DE RECURSOS DE LA SECRETARÍA DISTRITAL DEL HÁBITAT, CONFORME  A LAS POLÍTICAS DE LA ENTIDAD Y POR HABERSE OTORGADO POR ENCIMA DEL TOPE ESTABLECIDO</t>
  </si>
  <si>
    <t>DE CONFORMIDAD CON LO SEÑALADO EN EL INFORME FINAL DE AUDITORÍA CÓDIGO 56, " SE DESEMBOLSARON DICHOS DINEROS SIN EXISTIR UNOS DOCUMENTOS QUE SOPORTEN EL GIRO DE DICHOS RECURSOS Y ADICIONALMENTE SE DESEMBOLSARON POR MONTOS SUPERIORES A LOS 35 SMLMV".</t>
  </si>
  <si>
    <t>REALIZAR MESAS DE TRABAJO TENDIENTES A ACORDAR LA MODIFICACIÓN Y APROBACIÓN DEL MANUAL OPERATIVO DEL CONVENIO NO. 415 DE 2017, SUSCRITO CON EL FONDO NACIONAL DEL AHORRO - FNA, QUE INCLUYA LAS CONDICIONES EN QUE SE INVIERTEN LOS RECURSOS DE LA SDHT, CON FUNDAMENTO EN LAS MODIFICACIONES REALIZADAS AL CONVENIO EN LA VIGENCIA 2018.</t>
  </si>
  <si>
    <t>MESAS DE TRABAJO REALIZADAS</t>
  </si>
  <si>
    <t>NÚMERO DE MESAS DE TRABAJO REALIZADAS</t>
  </si>
  <si>
    <t>SUPERVISOR DEL CONVENIO</t>
  </si>
  <si>
    <t>3.2.4.1.2</t>
  </si>
  <si>
    <t>OBSERVACIÓN ADMINISTRATIVA CON PRESUNTA INCIDENCIA DISCIPLINARIA, POR CONTENER INFORMACIÓN INCOMPLETA LAS CARPETAS DE POSTULANTES DE LOS PROGRAMAS SDVE Y PIVE DENTRO DEL PROYECTOS DE INVERSIÓN 1075, PLAN DE DESARROLLO “BOGOTÁ MEJOR PARA TODOS.”</t>
  </si>
  <si>
    <t>DE CONFORMIDAD CON LO SEÑALADO EN EL INFORME FINAL DE AUDITORÍA CÓDIGO 56, " 11 DE LAS CARPETAS NO SE ENCUENTRAN LOS DOCUMENTOS TALES COMO: FORMULARIO DE POSTULACIÓN, CEDULA DEL BENEFICIARIO Y DEL NÚCLEO FAMILIAR, SI TIENEN HIJOS MENORES DE EDAD EL REGISTRO CIVIL, OFICIO DE OTORGAMIENTO POR PARTE DE MINISTERIO DE AMBIENTE Y DESARROLLO TERRITORIAL, OFICIO SDHT, INVITÁNDOLO A PRESENTARSE PARA EL OTORGAMIENTO DEL SUBSIDIO Y CONSTANCIA DE NOTIFICACIÓN PERSONAL"</t>
  </si>
  <si>
    <t>INCORPORAR EN LOS PROCEDIMIENTOS A QUE HAYA LUGAR, LA REFERENCIA A LOS DOCUMENTOS QUE DEBEN REPOSAR EN EL ARCHIVO DE LA SDHT, COMO SOPORTE DEL PROCESO DE ASIGNACIÓN DE SUBSIDIOS DISTRITALES COMPLEMENTARIOS A LOS ASIGNADOS EN EL MARCO DE LOS PROGRAMAS DEL GOBIERNO NACIONAL, DE ACUERDO CON LO ESTABLECIDO EN EL ARTÍCULO 8O DEL DECRETO DISTRITAL 324 DE 2018.</t>
  </si>
  <si>
    <t>PROCEDIMIENTOS MODIFICADOS</t>
  </si>
  <si>
    <t>NO. DE PROCEDIMIENTOS MODIFICADOS/NO. DE PROCEDIMIENTOS QUE REQUIERAN MODIFICACIÓN * 100</t>
  </si>
  <si>
    <t>SUBSECRETARIA DE GESTIÓN FINANCIERA - SUBDIRECCIÓN DE RECURSOS PÚBLICOS</t>
  </si>
  <si>
    <t>3.2.5.1</t>
  </si>
  <si>
    <t>HALLAZGO ADMINISTRATIVO: POR NO DISCRIMINAR DENTRO DEL DILIGENCIAMIENTO DE LA FICHA EBI-D, LA POBLACIÓN OBJETIVO A BENEFICIAR Y NO EXISTIR CONCORDANCIA ENTRE EL MONTO DEL PRESUPUESTO PROGRAMADO PARA EL AÑO 2017 CON EL REGISTRADO EN EL PLAN DE ACCIÓN.</t>
  </si>
  <si>
    <t>NO SE ACTUALIZA LA INFORMACIÓN DE LA POBLACIÓN OBJETIVO TENIENDO EN CUENTA QUE LA FICHA EBID NO PERMITE REGISTRA INFORMACIÓN POR META.</t>
  </si>
  <si>
    <t>ACTUALIZAR LA FICHA EBID  DESPUÉS DE LA REPROGRAMACIÓN DEL PLAN DE ACCIÓN EN EL SISTEMA SEGPLAN AL INICIO DE CADA VIGENCIA, DONDE SE GARANTICE QUE EL DATO REGISTRADO PARA LAS VIGENCIAS ANTERIORES ES EL FINAL EJECUTADO Y LA POBLACIÓN OBJETIVO SEA LA REGISTRADA EN EL PLAN DE ACCIÓN DE CADA UNO DE LOS PROYECTOS DE INVERSIÓN.</t>
  </si>
  <si>
    <t>FICHAS EBID ACTUALIZADAS CON LA EJEC FINAL PRESUP DE LA VIGENIA ANTERIOR Y LA POBLACIÓN OBJETIVO</t>
  </si>
  <si>
    <t>SUMATORIA DE FICHAS EBID ACTUALIZADAS EN EL PERIODO DE REPROGRAMACIÓN DE SEGPLAN DE CADA VIGENCIA</t>
  </si>
  <si>
    <t>2019-03-15</t>
  </si>
  <si>
    <t>HALLAZGO ADMINISTRATIVO CON PRESUNTA INCIDENCIA DISCIPLINARIA, POR OMITIR EL DEBER DE PUBLICACIÓN DE DOCUMENTOS CONTRACTUALES EN LOS TÉRMINOS DE LA LEY 1712 DE 2014 Y DEL DECRETO 1082 DE 2015.</t>
  </si>
  <si>
    <t>OMISIÓN EN LA PUBLICACIÓN DE LOS DOCUMENTOS DE SEGUIMIENTO CONTRACTUAL EN LAS CONDICIONES Y OPORTUNIDAD QUE ESTABLECEN LA LEY 1712 DE 2014 Y EL DECRETO 1082 DE 2015. IGUALMENTE SE CONTRAVIENE EL ARTÍCULO 38 DE LA LEY 1952 DE 2019.</t>
  </si>
  <si>
    <t>REALIZAR CAPACITACIÓN DIRIGIDA A LOS SUPERVISORES Y APOYO A LA SUPERVISIÓN RESPECTO DE LAS RESPONSABILIDADES EN CADA UNA DE LAS ETAPAS PRECONTRACTUAL, CONTRACTUAL Y POS CONTRACTUAL.</t>
  </si>
  <si>
    <t>CAPACITACIÓN EJECUTADA.</t>
  </si>
  <si>
    <t>2022-07-31</t>
  </si>
  <si>
    <t>IMPLEMENTAR UN MECANISMO EN EL TABLERO DE CONTROL QUE PERMITA IDENTIFICAR LA DEBIDA PUBLICACIÓN DE LOS DOCUMENTOS CONTRACTUALES DE LOS CONTRATOS SUPERVISADOS POR LA SUBSECRETARÍA DE GESTIÓN FINANCIERA Y SUS SUBDIRECCIONES ADSCRITAS.</t>
  </si>
  <si>
    <t>MECANISMO IMPLEMENTADO.</t>
  </si>
  <si>
    <t>INDICADOR EN EL TABLERO DE CONTROL.</t>
  </si>
  <si>
    <t>2022-09-30</t>
  </si>
  <si>
    <t>2021-08-25</t>
  </si>
  <si>
    <t>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t>
  </si>
  <si>
    <t>DISEÑAR E IMPLEMENTAR LINEAMIENTOS DE DIGITALIZACIÓN DE EXPEDIENTES CUANDO SEAN REQUERIDOS EN ESTE FORMATO.</t>
  </si>
  <si>
    <t>LINEAMIENTOS DISEÑADOS E IMPLEMENTADOS</t>
  </si>
  <si>
    <t>LINEAMIENTOS DISEÑADO E IMPLEMENTADO.</t>
  </si>
  <si>
    <t>SUB DE INVESTIGACIONES Y CONTROL DE VVIENDA  SUB ADMINISTRATIVA</t>
  </si>
  <si>
    <t>2021-10-01</t>
  </si>
  <si>
    <t>2022-07-30</t>
  </si>
  <si>
    <t>2021-11-22</t>
  </si>
  <si>
    <t>HALLAZGO ADMINISTRATIVO CON PRESUNTA INCIDENCIA DISCIPLINARIA, POR INFORMACIÓN DUAL, PARCIAL E ILEGIBLE EN LOS EXPEDIENTES DE LA MUESTRA DE AUDITORÍA, EN LA GESTIÓN DE MULTAS, COBRO PERSUASIVO Y RADICACIÓN DE DILIGENCIAS PARA EL COBRO COACTIVO DE LA SECRETARÍA DISTRITAL DEL HÁBITAT ANTE LA SECRETARÍA DISTRITAL DE HACIENDA</t>
  </si>
  <si>
    <t>1 LINEAMIENTO DISEÑADO E IMPLEMENTADO</t>
  </si>
  <si>
    <t>SUBDIRECCIÓN ADMINISTRATIVA  SUBDIRECCIÓN DE INVESTIGACIONES Y CONTROL DE VVIENDA</t>
  </si>
  <si>
    <t>2021-12-01</t>
  </si>
  <si>
    <t>2022-11-22</t>
  </si>
  <si>
    <t>HALLAZGO ADMINISTRATIVO: PORQUE DENTRO DEL REGLAMENTO OPERATIVO PARA EL OTORGAMIENTO DEL SUBSIDIO DISTRITAL DE VIVIENDA EN ESPECIE PARA VIVIENDA DE INTERÉS PRIORITARIO NO SE ESTABLECIERON LAS CONDICIONES TÉCNICAS MÍNIMAS DE LOS PROYECTOS Y DE LAS VIVIENDAS A APROBAR.</t>
  </si>
  <si>
    <t>EL POT DETERMINA LAS ÁREAS DE LAS VIVIENDAS DE LOS PLANES PARCIALES QUE INCLUYEN VIVIENDA. PLANEACIÓN DISTRITAL, DEFINE LOS LINEAMIENTOS PARA EL DESARROLLO URBANÍSTICO Y LOS ESTÁNDARES DE HABITABILIDAD. EL REGLAMENTO OPERATIVO DE LA ENTIDAD NO ESTABLECE LAS ÁREAS MÍNIMAS Y/O CONDICIONES  TÉCNICAS ESTÁNDAR DE LOS PROYECTOS VIP.</t>
  </si>
  <si>
    <t>EN EL REGLAMENTO OPERATIVO QUE DESARROLLARÁ EL DECRETO DISTRITAL NO. 623 DE 2016, SE ESTABLECERÁN ÁREAS DE ACUERDO CON LAS NORMAS URBANÍSTICAS Y/O PLANES PARCIALES ADOPTADOS LAS CONDICIONES  MÍNIMAS DE LOS PROYECTOS Y DE LAS VIVIENDAS A APROBAR DE CONFORMIDAD CON LO DISPUESTO EN EL DECRETO DISTRITAL NO. 190 DE 2004, ASÍ COMO DE LAS NORMAS QUE LA MODIFIQUEN O SUSTITUYAN.</t>
  </si>
  <si>
    <t>REGLAMENTO OPERATIVO EXPEDIDO CON LAS CONDICIONES MÍNIMAS DE HABITABILIDAD DISPUESTAS EN EL PLAN DE ORDENAMIENTO / PROYECTO DE REGLAMENTO OPERATIVO</t>
  </si>
  <si>
    <t>SUBSECRETARIA DE GESTIÓN FINANCIERA</t>
  </si>
  <si>
    <t>2017-02-15</t>
  </si>
  <si>
    <t>2018-01-29</t>
  </si>
  <si>
    <t>HALLAZGO ADMINISTRATIVO: POR EL NO REINTEGRO DE LA FIDUCIARIA A LA SDHT DE $3.350.620, CON OCASIÓN A LA REDUCCIÓN DE 2 CUPOS DEL PROYECTO DE VIVIENDA OPV LA UNIÓN - CIUDADELA PORVENIR MZ 28</t>
  </si>
  <si>
    <t>NO EXISTE UN LINEAMIENTO ESTABLECIDO EN EL REGLAMENTO OPERATIVO PARA EL REINTEGRO DE LOS RECURSOS GIRADOS A LOS PROYECTOS DE VIVIENDA</t>
  </si>
  <si>
    <t>INCLUIR EN EL REGLAMENTO OPERATIVO LINEAMIENTOS PARA EL REINTEGRO DE RECURSOS POR PARTE DE LOS OFERENTES DE PROYECTOS.</t>
  </si>
  <si>
    <t>REGLAMENTO OPERATIVO CON LINEAMIENTOS PARA EL INTEGRO DE RECURSOS</t>
  </si>
  <si>
    <t>REGLAMENTO OPERATIVO CON LINEAMIENTOS PARA EL INTEGRO DE RECURSOS ADOPTADO</t>
  </si>
  <si>
    <t>2018-03-01</t>
  </si>
  <si>
    <t>ACTUALIZAR EL PROCEDIMIENTO DEL SIG PM06-PR06 REINTEGRO DE RECURSOS DE SUBSIDIOS</t>
  </si>
  <si>
    <t>PROCEDIMIENTO DE REINTEGRO DE RECURSOS DE SUBSIDIOS ACTUALIZADO</t>
  </si>
  <si>
    <t>2019-02-28</t>
  </si>
  <si>
    <t>2022-07-15</t>
  </si>
  <si>
    <t>Estados Financieros</t>
  </si>
  <si>
    <t>MESAS DE TRABAJO.</t>
  </si>
  <si>
    <t>HALLAZGO ADMINISTRATIVO, POR FALTA DE REFERENCIACIÓN CRUZADA DE LAS NOTAS O REVELACIONES A LOS ESTADOS FINANCIEROS CON EL ESTADO DE SITUACIÓN FINANCIERA Y ESTADO DE RESULTADOS</t>
  </si>
  <si>
    <t>1. NO REFERENCIACIÓN DE LAS NOTAS A LOS ESTADOS FINANCIEROS.  2. FALENCIAS EN LA REVISIÓN DEL CONSOLIDADO DEFINITIVO DE LAS REVELACIONES A LOS ESTADOS FINANCIEROS.</t>
  </si>
  <si>
    <t>2021-01-22</t>
  </si>
  <si>
    <t>2021-03-31</t>
  </si>
  <si>
    <t>HALLAZGO ADMINISTRATIVO CON PRESUNTA INCIDENCIA DISCIPLINARIA, POR INADECUADO DILIGENCIAMIENTO DE LOS FORMATOS DE CONTABILIDAD REPORTADOS EN LA RENDICIÓN DE LA CUENTA ANUAL VIGENCIA 2020, A TRAVÉS DEL APLICATIVO SIVICOF DE LA CONTRALORÍA DE BOGOTÁ D.C.</t>
  </si>
  <si>
    <t>FALTA DE CONTROLES, REVISIÓN Y SEGUIMIENTO A LOS FORMATOS REPORTADOS EN EL APLICATIVO SIVICOF DE LA INFORMACIÓN FINANCIERA.</t>
  </si>
  <si>
    <t>TODAS   LAS AREAS   RESPONSABLES  DE  LA  INFORMACION Y EL DESPACHO</t>
  </si>
  <si>
    <t>HALLAZGO ADMINISTRATIVO CON PRESUNTA INCIDENCIA DISCIPLINARIA POR DIFERENCIAS EN LAS CIFRAS DEL VALOR DE LAS RESOLUCIONES LEGALIZADAS EN CUMPLIMIENTO DEL CONVENIO 499 DE 2018, REPORTADAS A LA CONTRALORÍA DE BOGOTÁ D.C</t>
  </si>
  <si>
    <t>ELABORAR UN INFORME SEMESTRAL QUE PERMITA EJERCER CONTROL DE LOS SUBSIDIOS DESEMBOLSADOS CONTRA LAS RESOLUCIONES DE ASIGNACIÓN DE SUBSIDIOS EN CUMPLIMIENTO DEL CONVENIO 499 DE 2018.</t>
  </si>
  <si>
    <t>INFORMES SEMESTRALES</t>
  </si>
  <si>
    <t>NUMERO DE INFORMES SEMESTRAL</t>
  </si>
  <si>
    <t>2021-12-20</t>
  </si>
  <si>
    <t>HALLAZGO ADMINISTRATIVO CON PRESUNTA INCIDENCIA DISCIPLINARIA, POR LA CARENCIA DE UNA POLÍTICA QUE REGULE LA GESTIÓN DEL SUELO URBANO Y RURAL Y LA GESTIÓN INTEGRAL DEL HÁBITAT DEL DISTRITO CAPITAL, EN ATENCIÓN A LAS FUNCIONES DE LA SDHT</t>
  </si>
  <si>
    <t>ELABORAR E IMPLEMENTAR  CRONOGRAMA DE TRABAJO PARA LA ADOPCIÓN DE LA PIGSH.</t>
  </si>
  <si>
    <t>CRONOGRAMA DE TRABAJO</t>
  </si>
  <si>
    <t>NO. DE ACCIONES EJECUTADAS DE ACUERDO AL CRONOGRAMA PARA LA ADOPCIÓN DE LA POLÍTICA /NO. DE ACCIONES PROGRAMADAS EN EL CRONOGRAMA PARA LA ADOPCIÓN POLITICA*100</t>
  </si>
  <si>
    <t>SUBSECRETARIA DE PLANEACIÓN Y POLÍTICA Y SUS SUBDIRECCIONES</t>
  </si>
  <si>
    <t>ACTUALIZAR LOS DOCUMENTOS DE LA POLÍTICA (DTS- PLAN DE ACCIÓN-DOCUMENTO CONPES)</t>
  </si>
  <si>
    <t>DOCUMENTO DE POLITICA ACTUALIZADA</t>
  </si>
  <si>
    <t>NO. DE DOCUMENTOS ACTUALIZADOS PARA LA ADOPCIÓN PIGSH/NO. DE DOCUMENTOS PROGRAMADOS POR ACTUALIZAR PARA LA ADOPCIÓN PIGSH*100</t>
  </si>
  <si>
    <t>2021-03-30</t>
  </si>
  <si>
    <t>RADICAR DTS- PLAN DE ACCIÓN-DOCUMENTO CONPES, ANTE SDP</t>
  </si>
  <si>
    <t>NO. DE DOCUMENTOS RADICADOS ANTE LA SDP PARA LA ADOPCIÓN PIGSH/NO. DE DOCUMENTOS PROGRAMADOS PARA RADICAR ANTE LA SDP PARA LA ADOPCIÓN*100</t>
  </si>
  <si>
    <t>DIRECCIÓN SECTOR GOBIERNO</t>
  </si>
  <si>
    <t>HALLAZGO ADMINISTRATIVO: POR CREAR DOS CUENTAS AUXILIARES BAJO EL MISMO NOMBRE Y ESTABLECER EN LOS LIBROS DE CONTABILIDAD UN SISTEMA DE ACUMULACIÓN DE SALDOS IRREGULAR</t>
  </si>
  <si>
    <t>NO SE TOMARON LAS PREVENCIONES NECESARIAS PARA QUE SE REALIZARA LA PARAMETRIZACIÓN DE LAS CUENTAS CREADAS PREVIAMENTE Y LAS NUEVAS CUENTAS QUE SE REQUIRIERON CREAR.</t>
  </si>
  <si>
    <t>REALIZAR LA REVISIÓN SEMESTRAL DEL PLAN DE CUENTAS DE LA SECRETARÍA</t>
  </si>
  <si>
    <t>INFORME DE VERIFICACIÓN DEL PLAN DE CUENTAS</t>
  </si>
  <si>
    <t>NÚMERO DE INFORMES DE VERIFICACIÓN DEL PLAN DE CUENTAS GENERADOS</t>
  </si>
  <si>
    <t>SUBDIRECCIÒN FINANCIERA</t>
  </si>
  <si>
    <t>HALLAZGO ADMINISTRATIVO: PORQUE CONTABILIDAD INCORPORÓ EN LOS SALDOS INICIALES DE LA CUENTA 13110202 CUENTAS POR COBRAR – INGRESOS TRIBUTARIOS - MULTAS – MULTAS COBRO COACTIVO POR COBRAR MENORES EN $20.094.794 Y MAYORES EN $12.178.000 A LOS QUE CORRESPONDÍA</t>
  </si>
  <si>
    <t>NO SE REALIZA LA VERIFICACIÓN MENSUALMENTE EN LA BASE DE QUE LOS EXPEDIENTES ACTUALIZADOS “EN SEF” EN LA COLUMNA DENOMINADA "ESTADO INICIAL"  SE ENCUENTREN OFICIALMENTE RADICADOS EN LA SUBDIRECCIÓN DE EJECUCIONES FISCALES, LOS OFICIOS DE DEVOLUCIONES POR PARTE DE SEF NO LLEGAN A TIEMPO A LA SUBDE  INVEST Y CONTROL DE VIVIENDA, DADO QUE SE PRESENTAN DEMORAS EN CORRESPONDENCIA DE LA SDHT,LOS EXPEDIENTES CUENTAN CON UN ESTADO FINAL “EN SEF” DURANTE EL MES, PERO NO SE RADICARON DURANTE ESE MES.</t>
  </si>
  <si>
    <t>ACTUALIZAR EN LA BASE DE DATOS DE COBRO PERSUASIVO LA COLUMNA “ESTADO FINAL” CON EL ESTADO “EN SEF” DE LAS MULTAS QUE FUERON RADICADAS OFICIALMENTE EN LA SUBDIRECCIÓN DE COBRO NO TRIBUTARIO DE LA SECRETARÍA DISTRITAL DE HACIENDA</t>
  </si>
  <si>
    <t>BASE DE DATOS ACTUALIZADA</t>
  </si>
  <si>
    <t>NO. DE BASES DE DATOS ACTUALIZADAS MENSUALMENTE TENIENDO EN CUENTA LOS OFICIOS QUE FUERON OFICIALMENTE RADICADOS EN LA SUBDIRECCIÓN DE COBRO NO TRIBUTARIO</t>
  </si>
  <si>
    <t>SUDBIRECCIÓN DE INVESTIGACIONES Y CONTROL DE VIVIENDA</t>
  </si>
  <si>
    <t>2020-06-30</t>
  </si>
  <si>
    <t>NO SE REALIZA LA VERIFICACIÓN MENSUALMENTE EN LA BASE DE QUE LOS EXPEDIENTES ACTUALIZADOS “EN SEF” EN LA COLUMNA DENOMINADA "ESTADO INICIAL"  SE ENCUENTREN OFICIALMENTE RADICADOS EN LA SUBDIRECCIÓN DE EJECUCIONES FISCALES,  LOS OFICIOS DE DEVOLUCIONES POR PARTE DE SEF NO LLEGAN A TIEMPO A LA SUBD  DE INVEST Y CONTROL DE VIVIENDA, DADO QUE SE PRESENTAN DEMORAS EN CORRESPONDENCIA DE LA SDHT, LOS EXPEDIENTES CUENTAN CON UN ESTADO FINAL “EN SEF” DURANTE EL MES, PERO NO SE RADICARON DURANTE ESE MES.</t>
  </si>
  <si>
    <t>ENVIAR MEMORANDO A LA SUBDIRECCIÓN ADMINISTRATIVA SOLICITANDO QUE LOS OFICIOS ENVIADOS POR LA SUBDIRECCIÓN DE COBRO NO TRIBUTARIO DE LA SECRETARÍA DISTRITAL DE HACIENDA RESPECTO A DEVOLUCIONES, SEAN REMITIDOS INMEDIATAMENTE SON RADICADOS EN ESTA ENTIDAD A LA SUBDIRECCIÓN DE INVESTIGACIONES Y CONTROL DE VIVIENDA.</t>
  </si>
  <si>
    <t>MEMORANDO</t>
  </si>
  <si>
    <t>MEMORANDO REMITIDO A LA SUBDIRECCIÓN ADMINISTRATIVA</t>
  </si>
  <si>
    <t>SUBSECRETARÍA DE INSPECCIÓN VIGILANCIA</t>
  </si>
  <si>
    <t>2019-06-25</t>
  </si>
  <si>
    <t>2019-07-25</t>
  </si>
  <si>
    <t>REALIZAR CONCILIACIONES TRIMESTRALES EN LAS QUE SE IDENTIFIQUEN LOS PROCESOS QUE SE ENCUENTRAN EN SEF Y LOS REGISTRADOS EN CONTABILIDAD, REMITIENDO COMO RESULTADO COMUNICACIÓN RESPECTO DE LAS DIFERENCIAS PRESENTADAS TANTO A SEF COMO A LA SIVCV</t>
  </si>
  <si>
    <t>NÚMERO DE CONCILIACIONES REALIZADAS</t>
  </si>
  <si>
    <t>SUBSECRETARÍA DE INSPECCIÓN VIGILANCIA Y CONTROL Y SUBDIRECCIÓN FINANCIERA</t>
  </si>
  <si>
    <t>2020-01-10</t>
  </si>
  <si>
    <t>3.3.1.1.2</t>
  </si>
  <si>
    <t>HALLAZGO ADMINISTRATIVO: POR EFECTUAR EL REGISTRO Y PRESENTAR SALDOS DE OPERACIONES DE LA MISMA NATURALEZA EN DOS CUENTAS AUXILIARES DIFERENTES</t>
  </si>
  <si>
    <t>FALTA DE DEFINICIÓN DE LAS OPERACIONES A REGISTRAR EN CADA AUXILIAR</t>
  </si>
  <si>
    <t>REALIZAR TRIMESTRALMENTE CONCILIACIÓN DE TERCEROS CON LA SUBDIRECCIÓN DE RECURSOS PÚBLICOS, REVISANDO QUE PARA LA MISMA OPERACIÓN NO SE REALICEN REGISTROS EN CUENTAS DIFERENTES</t>
  </si>
  <si>
    <t>CONCILIACIONES TRIMESTRALES</t>
  </si>
  <si>
    <t>SUBDIRECCION FINANCIERA</t>
  </si>
  <si>
    <t>3.3.1.1.3</t>
  </si>
  <si>
    <t>HALLAZGO ADMINISTRATIVO: POR SOBRESTIMACIÓN DE $2.507.857.350 Y SUBESTIMACIÓN DE $260.115.300 EN EL SALDO DE LA CUENTA 14240201 RECURSOS ENTREGADOS EN ADMINISTRACIÓN – SUBSIDIO DE VIVIENDA CON OCASIÓN AL NO REGISTRO DE LA TRANSFERENCIA DEL SUELO EFECTUADA MEDIANTE LA RESOLUCIÓN 61 DE 2013 Y POR PRESENTAR UN MAYOR REGISTRO DEL VALOR LEGALIZADO DE SUBSIDIOS PARA LA ADQUISICIÓN DE VIVIENDA DEL PROGRAMA EMBERAS</t>
  </si>
  <si>
    <t>NO SE REMITIÓ OPORTUNAMENTE A LA SUBDIRECCIÓN FINANCIERA LA DOCUMENTACIÓN NECESARIA PARA REALIZAR EL RETIRO DE LOS TERRENOS DE LA CUENTA CORRESPONDIENTE.</t>
  </si>
  <si>
    <t>REALIZAR MESAS DE TRABAJO CON LA EMPRESA DE RENOVACIÓN Y DESARROLLO URBANO Y LAS ÁREAS RESPONSABLES DE LA SDHT, CON EL FIN DE ESTABLECER LAS ACCIONES A SEGUIR PARA LA CONSECUCIÓN DE LOS SOPORTES DOCUMENTALES QUE PERMITAN REALIZAR EL RETIRO DE LOS PREDIOS.</t>
  </si>
  <si>
    <t>(NUMERO DE MESAS DE TRABAJO REALIZADAS  / NUMERO DE MESAS DE TRABAJO PROGRAMADAS)*100</t>
  </si>
  <si>
    <t>SE DEBE A QUE LA OFICINA DE CONTABILIDAD AL EFECTUAR LOS REGISTROS CONTABLES, SOLO CONSIDERO LA EXISTENCIA DE LA GERENCIA INTEGRAL DIOCESIS DE ISTMINA, SIN ADVERTIR LA GESTIÓN REALIZADA POR LA GERENCIA INTEGRAL NO. 15 - CORPORACIÓN DE VIVIENDA Y DESARROLLO RURAL – CORVIDES CON NIT 900249913</t>
  </si>
  <si>
    <t>ACTUALIZAR EL PROCEDIMIENTO DE GESTIÓN CONTABLE, ESTABLECIENDO EL PUNTO DE CONTROL ,A FIN DE EVITAR EL REGISTRO CONTABLE  INDEBIDO EN OTRAS CUENTAS</t>
  </si>
  <si>
    <t>PROCEDIMIENTO DE GESTIÓN CONTABLE ACTUALIZADO CON PUNTO DE CONTROL A REGISTROS CONTABLES</t>
  </si>
  <si>
    <t>3.3.1.1.4</t>
  </si>
  <si>
    <t>HALLAZGO ADMINISTRATIVO: POR LA NO REVELACIÓN EN LAS NOTAS A LOS ESTADOS CONTABLES EL ESTADO DE EJECUCIÓN DEL PROYECTO DE VIVIENDA ASOCIACIÓN DE VIVIENDA CAMINOS DE ESPERANZA</t>
  </si>
  <si>
    <t>LA OFICINA DE CONTABILIDAD DESCONOCE EL ESTADO DE LOS PROYECTOS DE VIVIENDA Y LA RAZÓN DE SU NO CULMINACIÓN</t>
  </si>
  <si>
    <t>ELABORAR LAS REVELACIONES A LOS ESTADOS FINANCIEROS DE ACUERDO A LA INFORMACIÓN REFERENTE AL ESTADO DE EJECUCIÓN DE LOS PROYECTOS  REMITIDAS  SUPERVISORES,SEGÚN LO ESTABLECIDO EN EL MARCO NORMATIVO APLICABLE A LA ENTIDAD</t>
  </si>
  <si>
    <t>RELEVACIONES A LOS ESTADOS FINANCIEROS</t>
  </si>
  <si>
    <t>REVELACIONES A LOS ESTADOS FINANCIEROS REALIZADAS</t>
  </si>
  <si>
    <t>SUBDIRECCIÓN FINANCIERA Y LOS SUPERVISORES DE LOS PROYECTOS</t>
  </si>
  <si>
    <t>3.3.1.1.5</t>
  </si>
  <si>
    <t>HALLAZGO ADMINISTRATIVO: POR SUBESTIMACIÓN DE $6.032.301.416; $1.299.009.600 EN EL SALDO DE LA CUENTA 142402010102 CONVENIO 407/2013 Y POR $4.733.291.816 EN EL SALDO DE LA CUENTA 142402010107 CONVENIO 464/2016 DEBIDO A LEGALIZACIONES EFECTUADAS SIN LOS SOPORTES IDÓNEOS</t>
  </si>
  <si>
    <t>LOS SOPORTES APORTADOS PARA EL REGISTRO DE ESTAS LEGALIZACIONES NO CONSTITUYEN UN ACTA DE ENTREGA DE METROVIVIENDA A LA SDHT DE PRODUCTOS CONCRETOS VALORIZADOS, SINO SIMPLES RELACIONES DE PAGOS EFECTUADOS EN DESARROLLO DE LA EJECUCIÓN DE LOS PROYECTOS POR PARTE DE LA ENTIDAD FIDUCIARIA A CIERTOS CONTRATISTAS, CUYO REGISTRO CORRESPONDERÍAN A LA ENTIDAD EJECUTORA. (....)</t>
  </si>
  <si>
    <t>REALIZAR MESAS DE TRABAJO CON EL FIN DE ESTABLECER Y SOCIALIZAR UN LINEAMIENTO EN EL QUE SE DEFINAN LOS MOMENTOS Y SOPORTES IDÓNEOS PARA REALIZAR LA LEGALIZACIÓN DE LOS RECURSOS ENTREGADOS EN ADMINISTRACIÓN.</t>
  </si>
  <si>
    <t>LINEAMIENTO ESTABLECIDO Y SOCIALIZADO</t>
  </si>
  <si>
    <t>SUPERVISORES DE CONVENIOS Y DE CONTRATOS  SUBDIRECCIÓN FINANCIERA</t>
  </si>
  <si>
    <t>REALIZAR LOS REGISTROS CONTABLES A LOS QUE HAYA LUGAR,DE ACUERDO CON LOS SOPORTES DELEGALIZACIÓN DE LOS CONVENIOS Y CONTRATOS REMITIDOS POR LOS SUPERVISORES DE ACUERDO AL LINEAMIENTO ESTABLECIDO</t>
  </si>
  <si>
    <t>REGISTROS CONTABLES REALIZADOS</t>
  </si>
  <si>
    <t>(REGISTROS CONTABLES REALIZADOS/ REGISTROS CONTABLES A QUE HAYA LUGAR DE ACUERDO A LOS SOPORTES )</t>
  </si>
  <si>
    <t>SUBDIRECCION FINANCIERA  Y SUPERVISORES DE CONVENIOS Y CONTRATOS</t>
  </si>
  <si>
    <t>2019-01-05</t>
  </si>
  <si>
    <t>REALIZAR MESA DE TRABAJO CON LA DIRECCIÓN DISTRITAL DE CONTABILIDAD A FIN DE ESTABLECER LA MANERA DE REALIZAR EL REGISTRO CONTABLE DE LAS LEGALIZACIONES DE LOS RECURSOS ENTREGADOS EN ADMNISTRACIÓN</t>
  </si>
  <si>
    <t>MESAS DE TRABAJO REALIZADA</t>
  </si>
  <si>
    <t>NUMERO DE MESAS DE TRABAJO REALIZADAS</t>
  </si>
  <si>
    <t>3.3.1.1.6.1</t>
  </si>
  <si>
    <t>HALLAZGO ADMINISTRATIVO: POR SOBRESTIMACIÓN DE $54.071.980.393 EN EL SALDO DE LA CUENTA 1424020103 SUBSIDIOS DE VIVIENDA POR EL NO REGISTRO DE LOS REINTEGROS Y LEGALIZACIONES DE LOS PROYECTOS ASOCIATIVOS</t>
  </si>
  <si>
    <t>FALTA DE REPORTE A CONTABILIDAD DE LOS DOCUMENTOS SOPORTE DE LAS LEGALIZACIONES DE LOS PROYECTOS ASOCIATIVOS, ASÍ COMO DE SUS REINTEGROS Y POR LA FALTA DE CONCILIACIÓN ENTRE LAS DOS FUENTES DE INFORMACIÓN</t>
  </si>
  <si>
    <t>REALIZAR LA REMISIÓN MENSUAL DE SOPORTES POR PARTE DE LA SUBDIRECCIÓN DE RECURSOS PRIVADOS Y LA SUBDIRECCIÓN DE RECURSOS PÚBLICOS, PARA LA LEGALIZACIÓN DE LOS RECURSOS ENTREGADOS POR LA SECRETARÍA DISTRITAL DEL  HABITAT.</t>
  </si>
  <si>
    <t>SOPORTES REMITIDOS</t>
  </si>
  <si>
    <t>NÚMERO DE SOPORTES REMITIDOS</t>
  </si>
  <si>
    <t>SUBDIRECCIÓN DE RECURSOS PRIVADOS SUBDIRECCIÓN DE RECURSOS PÚBLICOS</t>
  </si>
  <si>
    <t>REALIZAR CONCILIACIONES MENSUALES ENTRE LA SUBDIRECCION DE RECURSOS PÚBLICOS Y LA SUBDIRECCIÓN FINANCIERA, CON LA FINALIDAD DE MANTENER UNIFORMIDAD EN LOS VALORES A LEGALIZAR POR CONCEPTOS DE SUBSIDIOS DE VIVIENDA.</t>
  </si>
  <si>
    <t>SUBDIRECCIÓN FINANCIERA SUBDIRECCIÓN DE RECURSOS PÚBLICOS</t>
  </si>
  <si>
    <t>3.3.1.1.6.2</t>
  </si>
  <si>
    <t>HALLAZGO ADMINISTRATIVO: POR SOBRESTIMACIÓN DE $1.092.509.610 EN EL SALDO DE LA CUENTA 1424020103 SUBSIDIOS DE VIVIENDA POR EL NO REGISTRO DE LEGALIZACIONES DE LOS SUBSIDIOS DE VIVIENDA APROBADOS</t>
  </si>
  <si>
    <t>REALIZAR LA REMISIÓN MENSUAL DE SOPORTES PARA LA LEGALIZACIÓN DE LOS RECURSOS ENTREGADOS POR LA SECRETARÍA, ASÍ COMO EL DETALLE DE LOS REINTEGROS REALIZADOS.</t>
  </si>
  <si>
    <t>REALIZAR CONCILIACIONES ENTRE LAS SUBDIRECCIONES DE RECURSOS PÚBLICOS Y PRIVADOS Y LA SUBDIRECCIÓN FINANCIERA, CON LA FINALIDAD DE MANTENER UNIFORMIDAD EN LOS VALORES A LEGALIZAR POR CONCEPTOS DE SUBSIDIOS DE VIVIENDA.</t>
  </si>
  <si>
    <t>2019-01-01</t>
  </si>
  <si>
    <t>3.3.1.1.6.3</t>
  </si>
  <si>
    <t>HALLAZGO ADMINISTRATIVO: POR PRESENTAR EN EL SALDO DE LA CUENTA 1424020103 SUBSIDIOS DE VIVIENDA A ORDOÑEZ MENDIETA &amp; CIA S.A CON UN SALDO DE ($61.560.051) CON NATURALEZA CONTRARIA A LA CUENTA</t>
  </si>
  <si>
    <t>FALTA DE REPORTE A CONTABILIDAD DE LOS DOCUMENTOS SOPORTE DE LAS LEGALIZACIONES DE LOS SUBSIDIOS PARA LA ADQUISICIÓN DE VIVIENDA Y POR LA FALTA DE CONCILIACIÓN ENTRE LAS DOS FUENTES DE INFORMACIÓN</t>
  </si>
  <si>
    <t>REALIZAR REVISIÓN Y RECLASIFICACIÓN DE LOS TERCEROS QUE PRESENTEN SALDOS CONTRARIOS</t>
  </si>
  <si>
    <t>TERCEROS RECLASIFICADOS</t>
  </si>
  <si>
    <t>(TERCEROS RECLASFICADOS /TERCEROS CON SALDOS CONTRARIOS)*100</t>
  </si>
  <si>
    <t>REALIZAR REVISIONES MENSUALES DE LOS TERCEROS A FIN DE IDENTIFICAR SI EXISTEN TERCEROS CON SALDOS CONTRARIOS</t>
  </si>
  <si>
    <t>REVISIÓN DE TERCEROS</t>
  </si>
  <si>
    <t>REVISIONES REALIZADAS</t>
  </si>
  <si>
    <t>REALIZAR CONCILIACIONES ENTRE LA SUBDIRECCIÓN DE RECURSOS PÚBLICOS Y LA SUBDIRECCIÓN FINANCIERA, CON LA FINALIDAD DE MANTENER UNIFORMIDAD EN LOS VALORES A LEGALIZAR POR CONCEPTOS DE SUBSIDIOS DE VIVIENDA.</t>
  </si>
  <si>
    <t>HALLAZGO ADMINISTRATIVO, POR NO REALIZAR LA GESTIÓN DE COBRO DURANTE LA VIGENCIA 2020 DE OCHO (8) INCAPACIDADES POR VALOR DE $18.998.915 QUE VIENEN DESDE EL AÑO 2019</t>
  </si>
  <si>
    <t>DISEÑAR E IMPLEMENTAR UN PROCEDIMIENTO PARA EL SEGUIMIENTO Y RECOBRO DE LAS INCAPACIDADES</t>
  </si>
  <si>
    <t>DISEÑO E IMPLEMENTACION DE PROCEDIMIENTO PARA EL SEGUIMIENTO DE RECOBRO DE INCAPACIDADES</t>
  </si>
  <si>
    <t>DISEÑO DEL PROCEDIMIENTO</t>
  </si>
  <si>
    <t>2022-03-31</t>
  </si>
  <si>
    <t>HALLAZGO ADMINISTRATIVO CON PRESUNTA INCIDENCIA DISCIPLINARIA: POR FALTA DE CONTROL Y SEGUIMIENTO OPORTUNO A LOS RENDIMIENTOS FINANCIEROS GENERADOS CON LOS RECURSOS DE LOS SDVE.</t>
  </si>
  <si>
    <t>LA SDHT NO ES FIDEICOMITENTE DE LOS ENCARGOS FIDUCIARIOS Y POR LO TANTO NO PUEDE SOLICITAR LA INFORMACIÓN DE MANERA DIRECTA A LAS SOCIEDADES FIDUCIARIAS. A PESAR DE QUE SE HA SOLICITADO, NO ESTÁN OBLIGADAS CONTRACTUALMENTE A REPORTARLA. LOS OFERENTES DE LOS PROYECTOS NO REPORTAN LA INFORMACIÓN EN TODOS LOS CASOS. NO ESTÁN DEFINIDAS LAS CONDICIONES PARA QUE LOS OFERENTES REPORTEN LA INFORMACIÓN.</t>
  </si>
  <si>
    <t>DEFINIR EL PROCEDIMIENTO MEDIANTE EL CUAL LA SDHT REALIZARÁ SEGUIMIENTO Y CONTROL A LOS RENDIMIENTOS FINANCIEROS.</t>
  </si>
  <si>
    <t>PROCEDIMIENTO PARA EL  SEGUIMIENTO Y CONTROL DE RENDIMIENTOS FINANCIEROS ADOPTADO</t>
  </si>
  <si>
    <t>HALLAZGO ADMINISTRATIVO CON PRESUNTA INCIDENCIA DISCIPLINARIA POR LA CARENCIA DE EVIDENCIAS QUE SOPORTEN LA EJECUCIÓN GLOBAL DE LA META 5: “APOYAR LA GESTIÓN DE 80 HECTÁREAS ÚTILES PARA LA CONSTRUCCIÓN DE VIVIENDA DE INTERÉS SOCIAL - VIS, MEDIANTE LA APLICACIÓN DE INSTRUMENTOS DE FINANCIACIÓN” DEL PROYECTO 1075</t>
  </si>
  <si>
    <t>ELABORAR UNA MATRIZ DE SEGUIMIENTO A LAS METAS ESTABLECIDAS EN LOS PROYECTOS DE INVERSIÓN EN RELACIÓN A SUBSIDIOS DONDE SE REFLEJE LOS SOPORTES QUE VALIDA EL ESTADO DE CADA META DEFINIDA.</t>
  </si>
  <si>
    <t>MATRIZ DE SEGUIMIENTO Y CONTROL ELABORADA</t>
  </si>
  <si>
    <t>NÚMERO MATRIZ DE SEGUIMIENTO ELABORADA</t>
  </si>
  <si>
    <t>2020-09-30</t>
  </si>
  <si>
    <t>2020-11-16</t>
  </si>
  <si>
    <t>IMPLEMENTAR UNA MATRIZ DE SEGUIMIENTO A LAS METAS ESTABLECIDAS EN LOS PROYECTOS DE INVERSIÓN EN RELACIÓN A SUBSIDIOS DONDE SE REFLEJE LOS SOPORTES QUE VALIDA EL ESTADO DE CADA META DEFINIDA.</t>
  </si>
  <si>
    <t>MATRIZ DE SEGUIMIENTO Y CONTROL IMPLEMENTADA</t>
  </si>
  <si>
    <t>NÚMERO DE MATRIZ DE SEGUIMIENTO IMPLEMENTADA</t>
  </si>
  <si>
    <t>2020-11-17</t>
  </si>
  <si>
    <t>HALLAZGO ADMINISTRATIVO CON PRESUNTA INCIDENCIA DISCIPLINARIA: POR FALTA DE CONTROL Y SEGUIMIENTO OPORTUNO A LOS RENDIMIENTOS FINANCIEROS GENERADOS CON LOS RECURSOS DEL CONVENIO 415 DEL 16 DE MAYO DE 2017 CON FONDO NACIONAL DEL AHORRO</t>
  </si>
  <si>
    <t>REALIZAR CONTROL DE LOS RECURSOS PROVENIENTES DE LOS RENDIMIENTOS FINANCIEROS DEL CONVENIO 415 DE 2017 A PARTIR DE LA REALIZACIÓN DE UNA CONCILIACIÓN MENSUAL DE LAS CUENTAS DEL CONVENIO Y REQUERIR EN EL MOMENTO QUE SE PRESENTEN INCONSISTENCIAS.</t>
  </si>
  <si>
    <t>3.3.1.2.1.1</t>
  </si>
  <si>
    <t>HALLAZGO ADMINISTRATIVO: POR DEBILIDADES EN LA EVALUACIÓN DEL CONTROL INTERNO CONTABLE Y EN EL CONTENIDO DE SU INFORME</t>
  </si>
  <si>
    <t>FALTA DE EVALUACIÓN CON EL ALCANCE REQUERIDO Y LOS INTERVALOS DE TIEMPO NECESARIOS PARA IDENTIFICAR LAS DEBILIDADES DEL SISTEMA DE CONTROL INTERNO CONTABLE.</t>
  </si>
  <si>
    <t>REALIZAR EVALUACIONES PERIÓDICAS AL “SISTEMA DE CONTROL INTERNO CONTABLE” DURANTE EL PERIODO DE AGOSTO DE 2018 A JULIO DE 2019.</t>
  </si>
  <si>
    <t>AUDITORIAS REALIZADAS AL SISTEMA DE CONTROL INTERNO CONTABLE</t>
  </si>
  <si>
    <t>(NÚMERO DE EVALUACIONES AL SISTEMA DE CONTROL INTERNO CONTABLE REALIZADAS/ NÚMERO DE EVALUACIONES AL SISTEMA DE CONTROL INTERNO PROGRAMADAS.)*100</t>
  </si>
  <si>
    <t>HALLAZGO ADMINISTRATIVO: POR SUBESTIMACIÓN DE $3.177.039.553; $3.023.107.600 EN EL SALDO DE LA CUENTA 190801010206 CONVENIO 237/2015 Y $153.931.953 EN EL SALDO DE LA CUENTA 1908010103 CONVENIO 254 DE 2015, DEBIDO A LEGALIZACIONES EFECTUADAS SIN CONTAR CON LOS SOPORTES IDÓNEOS</t>
  </si>
  <si>
    <t>DE ACUERDO A LO MANIFESTADO POR EL ENTE AUDITOR EN EL INFORME DE AUDITORÍA DE REGULARIDAD CÓDIGO 24.  “LOS SOPORTES APORTADOS PARA EL REGISTRO DE ESTAS LEGALIZACIONES NO CONSTITUYEN UN ACTA DE ENTREGA Y RECIBO A SATISFACCIÓN. IGUALMENTE ES DE CITAR QUE LOS CONVENIOS OBJETO DE ESTE HALLAZGO AÚN NO CUENTAN CON ACTA DE LIQUIDACIÓN, QUE LE PERMITA ESTABLECER A LA SDHT LOS PRODUCTOS RECIBIDOS A SATISFACCIÓN QUE DEBEN SER OBJETO DE LEGALIZACIÓN Y REGISTRO, CON SU RESPECTIVA CUANTÍA”</t>
  </si>
  <si>
    <t>APORTAR ACTA DE LIQUIDACIÓN DEL CONVENIO 254 DE 2015 SUSCRITO CON EL JBB.</t>
  </si>
  <si>
    <t>ACTA DE LIQUIDACIÓN REMITIDA</t>
  </si>
  <si>
    <t>SUBSECRETARÍA DE COORDINACIÓN OPERATIVA  SUBDIRECCIÓN FINANCIERA</t>
  </si>
  <si>
    <t>APORTAR ACTA DE LIQUIDACIÓN DEL CONVENIO 237 DE 2015 SUSCRITO CON LA CVP</t>
  </si>
  <si>
    <t>ACTA DE LIQUIDACIÓN SUSCRITA</t>
  </si>
  <si>
    <t>3.3.1.2.1.2</t>
  </si>
  <si>
    <t>HALLAZGO ADMINISTRATIVO: POR SUBESTIMACIÓN DE $260.115.300 EN EL SALDO DE LA CUENTA “19080102 RECURSOS ENTREGADOS EN ADMINISTRACIÓN – CONTRATOS PARA SUBSIDIOS DE VIVIENDA”, AL PRESENTAR UN MAYOR REGISTRO DEL VALOR LEGALIZADO DE SUBSIDIOS PARA LA ADQUISICIÓN DE VIVIENDA DEL PROGRAMA EMBERAS</t>
  </si>
  <si>
    <t>LA BASE DE LA SUBDIRECCIÓN DE RECURSOS PÚBLICOS NO ESTABA ACTUALIZADA, POR LO TANTO, EN EL PROCESO CONCILIATORIO NO SE LOGRÓ IDENTIFICAR LA DIFERENCIA EN LOS SALDOS.</t>
  </si>
  <si>
    <t>GENERAR UN DOCUMENTO QUE ESTABLEZCA LOS PUNTOS DE CONTROL QUE SE DEBEN CONTEMPLAR EN EL PROCESO CONCILIATORIO DE RECURSOS CUYA DESTINACIÓN ES LA ASIGNACIÓN DE SUBSIDIOS.</t>
  </si>
  <si>
    <t>SUBSDIRECCIÓN DE RECURSOS PÚBLICOS, SUBDIRECCIÓN DE RECURSOS PRIVADOS, SUBDIRECCIÓN FINANCIERA</t>
  </si>
  <si>
    <t>RECOPILAR DOCUMENTACIÓN, REALIZAR ANÁLISIS Y EFECTUAR LOS AJUSTES CONTABLES A LOS QUE HAYA LUGAR.</t>
  </si>
  <si>
    <t>COMPROBANTE CONTABLE</t>
  </si>
  <si>
    <t>UN COMPROBANTE</t>
  </si>
  <si>
    <t>3.3.1.2.1.3</t>
  </si>
  <si>
    <t>HALLAZGO ADMINISTRATIVO: POR INCERTIDUMBRE SOBRE EL VALOR A COBRAR POR $57.608.727 PRESENTADOS DENTRO DEL SALDO DE LA CUENTA “19080102 RECURSOS ENTREGADOS EN ADMINISTRACIÓN – CONTRATOS PARA SUBSIDIOS DE VIVIENDA”, POR EL TERCERO “PROYECTO DE VIVIENDA ASOCIACIÓN DE VIVIENDA CAMINOS DE ESPERANZA”, SOBRE EL CUAL NO HAY CERTEZA SOBRE SU PROPIEDAD Y DISPONIBILIDAD</t>
  </si>
  <si>
    <t>FALTA DE CONCILIACIÓN CON LA EMPRESA DE RENOVACIÓN Y DESARROLLO URBANO DE BOGOTÁ RESPECTO DE LAS OPERACIONES RELACIONADAS CON “EL PROYECTO DE VIVIENDA ASOCIACIÓN DE VIVIENDA CAMINOS DE ESPERANZA”</t>
  </si>
  <si>
    <t>REALIZAR MESAS DE TRABAJO DE CONCILIACIÓN ENTRE LA SECRETARÍA Y LA EMPRESA DE RENOVACIÓN Y DESARROLLO URBANO DE BOGOTÁ A FIN DE IDENTIFICAR LA INFORMACIÓN DEL “PROYECTO DE VIVIENDA ASOCIACIÓN DE VIVIENDA CAMINOS DE ESPERANZA”</t>
  </si>
  <si>
    <t>(NO. MESAS DE TRABAJO REALIZADAS/NO. MESAS DE TRABAJO PROGRAMADAS)*100</t>
  </si>
  <si>
    <t>3.3.1.2.1.4</t>
  </si>
  <si>
    <t>HALLAZGO ADMINISTRATIVO: POR SOBRESTIMACIÓN DE $9.062.470.229 EN EL SALDO DE LA CUENTA 19080102 CONTRATOS PARA SUBSIDIOS DE VIVIENDA POR EL NO REGISTRO DE LEGALIZACIONES DE LOS PROYECTOS ASOCIATIVOS Y SUBESTIMACIÓN POR $231.192.780 POR EFECTUAR LEGALIZACIONES SIN EL SOPORTE IDÓNEO</t>
  </si>
  <si>
    <t>LOS OFEREN AÚN NO SOLICIT EL DESEMB FINAL ANTE LA SDHT, SITUAC OCURRE XQ LOS CONSTRUC  NO HAN TERMIN LAS OBRAS., LA SUB REC PÚBLICOS NO HA RADIC LOS SOPORTES DE LEGAL ANTE LA SF POR LO TANTO HAY  SALDO POR LEGAL.EL PROCES DE LEGAL TÉCNICA DE LA SRPÚBLIC NO CUENTA CON FECH ENTREGA,  LA REMIS DE LA DOCUMENT ANTE LA SF EN OCASIONES NO ES EN LA MISMA VIG EN LA QUE SE REALIZA LA SUSCRIP DE LA ESCRIT.  LA BASE DE DATOS DE LA SRPÚBLIC  ESTABA INCOMP NO INCLUYE LA INFORM  DE DESEMB DE FIDUC A OFERENTE.</t>
  </si>
  <si>
    <t>GENERAR UN DOCUMENTO QUE ESTABLEZCA LOS PUNTOS DE CONTROL QUE SE DEBEN CONTEMPLAR EN EL PROCESO CONCILIATORIO DE RECURSOS CUYA DESTINACIÓN ES LA SIGNACIÓN DE SUBSIDIOS.</t>
  </si>
  <si>
    <t>SUBSDIRECCIÓN DE RECURSOS PÚBLICOS, SUBDIRECCIÓN DE RECURSOS PRIVADOS Y SUBDIRECCIÓN FINANCIERA</t>
  </si>
  <si>
    <t>REALIZAR MESAS DE TRABAJO TRIMESTRALES PARA LA REVISIÓN DE LOS SALDOS QUE SE ENCUENTRAN CONTABLEMENTE, RESPECTO DE LAS OPERACIONES QUE REALIZA LA SUBDIRECCIÓN DE RECURSOS PÚBLICOS.</t>
  </si>
  <si>
    <t>3.3.1.2.2.1</t>
  </si>
  <si>
    <t>HALLAZGO ADMINISTRATIVO: POR SUBESTIMACIÓN DE $1.161.293.310 EN EL SALDO DE LA CUENTA 1926030107 DERECHOS EN FIDEICOMISO – EMPRESA DE DESARROLLO Y RENOVACIÓN URBANA – CONVENIO 523 DE 2016, DEBIDO A LEGALIZACIONES EFECTUADAS SIN LOS SOPORTES IDÓNEOS</t>
  </si>
  <si>
    <t>EN EL PROCESO DE REVISIÓN REALIZADO POR PARTE DE LA CONTRALORÍA DE BOGOTÁ, DICHA ENTIDAD DETERMINÓ QUE LOS DOCUMENTOS PRESENTADOS PARA LA LEGALIZACIÓN NO SE CONSTITUÍAN COMO SOPORTES IDÓNEOS PARA SOPORTAR LOS RECURSOS QUE FUERON LEGALIZADOS.</t>
  </si>
  <si>
    <t>REALIZAR MESA DE TRABAJO ENTRE LA SUBDIRECCIÓN DE GESTIÓN DE SUELO Y LA SUBDIRECCIÓN FINANCIERA CON EL PROPÓSITO DE VERIFICAR LAS LEGALIZACIONES EFECTUADAS DURANTE LA EJECUCIÓN DEL CONVENIO 523 DE 2016.</t>
  </si>
  <si>
    <t>MESA DE TRABAJO</t>
  </si>
  <si>
    <t>SUBDIRECCIÓN DE GESTIÓN DEL SUELO- SUBDIRECCIÓN FINANCIERA</t>
  </si>
  <si>
    <t>2019-07-02</t>
  </si>
  <si>
    <t>2020-02-28</t>
  </si>
  <si>
    <t>REALIZAR LAS LEGALIZACIONES POSTERIORES CONTRA EL ACUERDO FINAL DE LA CONSULTA PREVIA Y LOS DOCUMENTOS TÉCNICOS DE SOPORTE DE LA MODIFICACIÓN DEL PLAN PARCIAL, LOS CUALES REFLEJAN EL RESULTADO FINAL DE LA GESTIÓN ADELANTADA PARA LO CUAL SE CELEBRÓ EL CONVENIO</t>
  </si>
  <si>
    <t>NÚMERO DE LEGALIZACIONES REALIZADAS</t>
  </si>
  <si>
    <t>(LEGALIZACIONES REALIZADAS/LEGALIZACIONES SOLICITADAS POR EL SUPERVISOR)</t>
  </si>
  <si>
    <t>3.3.1.2.2.2</t>
  </si>
  <si>
    <t>HALLAZGO ADMINISTRATIVO: POR SOBRESTIMACIÓN DE $458.068.572 EN EL SALDO DE LA CUENTA 1926030108 DERECHOS EN FIDEICOMISO – EMPRESA DE DESARROLLO Y RENOVACIÓN URBANA – CONVENIO 152 DE 2012, POR LA NO LEGALIZACIÓN DEL VALOR DEL SUBSIDIO DE VIVIENDA APORTADO EN SUELO PARA LOS PROYECTOS DE VIVIENDA TERMINADOS Y ESCRITURADOS.</t>
  </si>
  <si>
    <t>FALTA DE EXISTENCIA DE UN PLAN DE TRABAJO CON LA ERU -ENTIDAD EJECUTORA DE LOS RECURSOS DEL CONVENIO 152 DE 2012-, QUE PERMITA ESTABLECER COMUNICACIÓN EFECTIVA ENTRE LAS ENTIDADES, PARA ASÍ CONTAR CON LOS INSUMOS NECESARIOS PARA PROCEDER A LAS LEGALIZACIONES CORRESPONDIENTES.</t>
  </si>
  <si>
    <t> REALIZAR CON LA ERU MESAS DE TRABAJO PARA REALIZAR EL PROCESO DE CONCILIACIÓN CONTABLE DEL CONVENIO 152 DE 2012.</t>
  </si>
  <si>
    <t>MESAS DE TRABAJO CON LA ERU</t>
  </si>
  <si>
    <t>2019-06-26</t>
  </si>
  <si>
    <t>2021-10-21</t>
  </si>
  <si>
    <t>HALLAZGO ADMINISTRATIVO CON PRESUNTA INCIDENCIA DISCIPLINARIA POR INCUMPLIMIENTO DE LAS OBLIGACIONES DE LA CVP E INCONSISTENCIAS EN EL COMITÉ DE SEGUIMIENTO IMPLEMENTADO EN EL MARCO DEL CONVENIO INTERADMINISTRATIVO 234 DE 2014</t>
  </si>
  <si>
    <t>HACER SEGUIMIENTO AL ENVIO POR PARTE DE LA  CVP COMO ENTIDAD ESTRUCTURADORA DEL PROYECTO, DE LA REMISIÓN DE LOS INFORMES BIMENSUALES DE SEGUIMIENTO.</t>
  </si>
  <si>
    <t>INFORMES BIMENSUALES DE SEGUIMIENTO</t>
  </si>
  <si>
    <t>SUBDIRECCION DE RECURSOS PÚBLICOS</t>
  </si>
  <si>
    <t>2021-10-22</t>
  </si>
  <si>
    <t>HALLAZGO ADMINISTRATIVO, POR PRESENTAR DIFERENCIAS DE SALDOS EN LA SUBCUENTA 1670 - “EQUIPOS DE COMUNICACIÓN Y COMPUTACIÓN” ENTRE EL VALOR REFLEJADO EN LOS ESTADOS FINANCIEROS POR $2.597.873.822 Y EL SALDO REPORTADO EN INVENTARIOS POR $2.702.005.300 ARROJA UNA DIFERENCIA DE $104.131.478</t>
  </si>
  <si>
    <t>SUBDIRECCIÓN ADMINISTRATIVA SUBDIRECCIÓN FINANCIERA</t>
  </si>
  <si>
    <t>2021-01-30</t>
  </si>
  <si>
    <t>HALLAZGO ADMINISTRATIVO, POR FALTA DE CONTROL Y ACTUALIZACIÓN DEL “FORMATO DE SEGUIMIENTO A LOS RECURSOS DEL SUBSIDIO DISTRITAL DE VIVIENDA EN FIDEICOMISO” DE LA SUBDIRECCIÓN DE RECURSOS PÚBLICOS, SIN INCLUIR EL VALOR DE LAS INDEXACIONES POR $479.169.600 DEL PROYECTO “CONJUNTO RESIDENCIAL XIE”.</t>
  </si>
  <si>
    <t>REALIZAR CONTROL DE LOS RECURSOS PROVENIENTES DE INDEXACIONES A PARTIR DE LA REALIZACIÓN DE UNA CONCILIACIÓN MENSUAL DE LAS CUENTAS DE LOS ENCARGOS FIDUCIARIOS Y REQUERIR A LA FIDUCIA EN EL MOMENTO QUE SE PRESENTEN INCONSISTENCIAS.</t>
  </si>
  <si>
    <t>HALLAZGO ADMINISTRATIVO, POR LA NO EJECUCIÓN DE 111 RESOLUCIONES PARA LA ADQUISICIÓN DE VIVIENDA POR $7.837.981.324 DE LAS VIGENCIAS 2016 AL 2018 LAS CUALES FUERON ASIGNADAS, PERO A LA FECHA NO HAN SIDO LEGALIZADAS</t>
  </si>
  <si>
    <t>REALIZAR MESAS DE TRABAJO AL INTERIOR DE LA SUBSECRETARÍA DE GESTIÓN FINANCIERA PARA VERIFICAR Y DETERMINAR EL ESTADO ACTUAL DE LOS SUBSDIOS ASIGNADOS.</t>
  </si>
  <si>
    <t>(NO. DE MESAS DE TRABAJO REALIZADAS / NO. DE MESAS DE TRABAJO PROGRAMADAS)  100.</t>
  </si>
  <si>
    <t>LEGALIZAR LOS SUBSDIOS DE ACUERDO CON LOS RESULTADOS DE LAS MESAS DE VERIFICACIÓN.</t>
  </si>
  <si>
    <t>SUBSDIOS LEGALIZADOS</t>
  </si>
  <si>
    <t>NÚMERO DE SUBSDIOS LEGALIZADOS / NÚMERO DE SUBSDIOS OBJETO DE LEGALIZACIÓN</t>
  </si>
  <si>
    <t>HALLAZGO ADMINISTRATIVO CON PRESUNTA INCIDENCIA DISCIPLINARIA POR RETRASOS RECURRENTES EN LA EJECUCIÓN DEL CONVENIO INTERADMINISTRATIVO 234 DE 2014</t>
  </si>
  <si>
    <t>SOLICITAR A LA CVP  REMITIR UN INFORME QUE DÉ CUENTA DEL ESTADO TÉCNICO, JURÍDICO Y FINANCIERO DEL CONVENIO  PARA QUE PROCEDA  CUALQUIER SOLICITUD PRORROGA.</t>
  </si>
  <si>
    <t>INFORME ESTADO TÉCNICO, JURÍDICO Y FINANCIERO</t>
  </si>
  <si>
    <t>HALLAZGO ADMINISTRATIVO, POR FALTA DE CONTROL Y GESTIÓN POR NO LEGALIZAR EL SALDO DEL CONVENIO NO.152 DE 2012 POR VALOR DE $5.209.498.632</t>
  </si>
  <si>
    <t>LLEVAR A CABO UNA MESA DE TRABAJO CON LA SUBSECRETARIA DE GESTIÓN FINANCIERA Y LA SUBDIRECCIÓN FINANCIERA A FIN DE DETERMINAR LOS PUNTOS A REMITIRSE EN EL CONCEPTO A LA CONTADURÍA GENERAL, QUE PERMITA TENER SEGURIDAD FINANCIERA EN LA LEGALIZACIÓN DE LOS RECURSOS.</t>
  </si>
  <si>
    <t>SUBSECRETARIA DE GESTION FINANCIERA  SUBDIRECCIÓN FINANCIERA   SUBDIRECCIÓN DE RECURSOS PÚBLICOS</t>
  </si>
  <si>
    <t>SOLICITAR CONCEPTO TÉCNICO A LA CONTADURÍA GENERAL DE LA NACIÓN, SOBRE LA POSIBILIDAD DE LEGALIZAR RECURSOS, COMO GASTO PÚBLICO SOCIAL.</t>
  </si>
  <si>
    <t>CONCEPTO TÉCNICO</t>
  </si>
  <si>
    <t>NUMERO DE OFICIOS RADICADOS</t>
  </si>
  <si>
    <t>2022-03-30</t>
  </si>
  <si>
    <t>PRESENTAR ANTE EL COMITÉ  TÉCNICO DE SOSTENIBILIDAD CONTABLE, EL SALDO PENDIENTE DE LEGALIZAR DEL CONVENIO, PARA ADOPTAR LAS RECOMENDACIONES, QUE SOBRE EL PARTICULAR EMITAN LOS MIEMBROS DEL COMITÉ.</t>
  </si>
  <si>
    <t>COMITÉ TÉCNICO DE SOSTENIBILIDAD CONTABLE</t>
  </si>
  <si>
    <t>NUMERO DE COMITES DE SOSTENIBILIDAD REALIZADOS</t>
  </si>
  <si>
    <t>HALLAZGO ADMINISTRATIVO, POR FALTA DE CONTROL Y GESTIÓN POR PARTE DE LA ENTIDAD EN LA LEGALIZACIÓN DE LOS SALDOS DE LOS CONVENIOS NO.152 DE 2012 POR VALOR DE $5.209.498.632 Y NO. 219 DE 2015 POR $4.137.787.374</t>
  </si>
  <si>
    <t>INFORMAR MENSUALMENTE A LA SUBDIRECCIÓN FINANCIERA EL ESTADO DE LOS CONVENIOS Y CONTRATOS DIFERENTES A LOS CPS A CARGO DE LA SUBDIRECCIÓN DE BARRIOS.</t>
  </si>
  <si>
    <t>MEMORANDO DE INFORME</t>
  </si>
  <si>
    <t>MEMORANDOS ENVIADOS CON EL ESTADO DE LOS CONVENIOS Y/O CONTRATOS CONTRATOS DIFERENTES A LOS CPS A CARGO DE LA SUBDIRECCIÓN DE BARRIOS.</t>
  </si>
  <si>
    <t>INCLUIR EN LOS CONVENIOS QUE SE SUSCRIBAN A FUTURO POR PARTE LA SECRETARIA DE HÁBITAT LAS CLÁUSULAS QUE GARANTICEN LA ADECUADA LEGALIZACIÓN DE RECURSOS.</t>
  </si>
  <si>
    <t>INLUSIÓN DE CLAUSULA EN MINUTA DE CONVENIOS</t>
  </si>
  <si>
    <t>NÚMERO DE CONVENIOS CON MECANISMOS DE LEGALIZACIÓN INCLUIDOS / NÚMERO DE CONVENIOS SUSCRITOS</t>
  </si>
  <si>
    <t>REALIZAR CAPACITACIONES CON EL PROPÓSITO DE SENSIBILIZAR A LAS ÁREAS RESPECTO DE LOS CONTROLES Y DOCUMENTOS IDÓNEOS QUE SE TENDRÁN EN CUENTA PARA EFECTUAR LA LEGALIZACIÓN DE LOS SALDOS DE LOS CONVENIOS VIGENTES O QUE SE LLEGUEN A CELEBRAR.</t>
  </si>
  <si>
    <t>CAPACITACIONES EFECTUADAS</t>
  </si>
  <si>
    <t>SUBSECRETARIA DE GESTIÓN CORPORATIVA Y CID  Y TODAS LAS DEMÁS DEPENDENCIAS</t>
  </si>
  <si>
    <t>HALLAZGO ADMINISTRATIVO CON PRESUNTA INCIDENCIA DISCIPLINARIA, EN VIRTUD A QUE LA SECRETARÍA DISTRITAL DE HÁBITAT NO ESTÁ CUMPLIENDO A CABALIDAD LAS FUNCIONES DE VIGILANCIA Y CONTROL DE VIVIENDA POR CUANTO TRAS HABERSE CUMPLIDO LOS TIEMPOS ESTABLECIDOS PARA EJECUTAR LA ORDEN IMPARTIDA POR PARTE DEL ENAJENADOR, ESTE NO ACATA LA ORDEN E INCLUSO PASA MÁS TIEMPO PARA LA INICIACIÓN DE NUEVAS ACTUACIONES ADMINISTRATIVAS</t>
  </si>
  <si>
    <t>OFICIAR A ENAJENADORES SOBRE LA IMPORTANCIA DE CUMPLIR CON LAS ÓRDENES DE HACER IMPUESTAS POR LA ENTIDAD</t>
  </si>
  <si>
    <t>OFICIOS REMITIDOS A LOS ENAJENADORES REGISTRADOS</t>
  </si>
  <si>
    <t>NÚMERO DE OFICIOS REMITIDOS / NÚMERO DE ENAJENADORES REGISTRADOS</t>
  </si>
  <si>
    <t>SUBSCRET DE INSP VIGILANCIA Y CONTROL DE VIVIENDA Y SUB DE INVESTIGACIONES Y CONTROL DE VIVIENDA</t>
  </si>
  <si>
    <t>2021-12-15</t>
  </si>
  <si>
    <t>HALLAZGO ADMINISTRATIVO,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t>
  </si>
  <si>
    <t>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t>
  </si>
  <si>
    <t>SUB DE INVESTIGACIONES Y CONTROL DE VIVIENDA  SUB ADMINISTRATIVA</t>
  </si>
  <si>
    <t>REALIZAR SEGUIMIENTO TRIMESTRAL, A LA PLANEACIÓN Y EJECUCIÓN DE LOS CONTRATOS A CARGO LA SUBDIRECCIÓN DE BARRIOS.</t>
  </si>
  <si>
    <t>3.3.2.1</t>
  </si>
  <si>
    <t>HALLAZGO ADMINISTRATIVO: POR NO CITAR DENTRO DEL INFORME DE CONTROL INTERNO CONTABLE LOS RESULTADOS DEL SEGUIMIENTO EFECTUADO A LAS OBSERVACIONES FORMULADAS POR LA CONTRALORÍA DE BOGOTÁ CON RESPECTO A LOS ESTADOS FINANCIEROS EN EL INFORME DE AUDITORÍA A LA CUENTA 2017</t>
  </si>
  <si>
    <t>DE ACUERDO CON EL INFORME FINAL DE AUDITORÍA DE REGULARIDAD "(…) DEBILIDADES EN EL PROCESO EVALUATIVO DE LOS ESTADOS FINANCIEROS DE LA SDHT, CON CORTE A DICIEMBRE 31 DE 2017, EN LA CUAL  NO SE CONSIDERARON TODOS LOS PARÁMETROS QUE EXIGE ESTA ACTIVIDAD, DEJANDO DE EVALUAR CON EL ALCANCE REQUERIDO CON LOS ASPECTOS CITADOS EN EL PRESENTE INFORME (...) "</t>
  </si>
  <si>
    <t>SOLICITAR CONCEPTO A LA CONTADURÍA GENERAL DE LA NACIÓN Y REALIZAR LAS ACCIONES PERTINENTES.</t>
  </si>
  <si>
    <t>CONCEPTO SOLICITADO</t>
  </si>
  <si>
    <t>CONCEPTO SOLICITADO A LA CGN</t>
  </si>
  <si>
    <t>HALLAZGO ADMINISTRATIVO CON PRESUNTA INCIDENCIA DISCIPLINARIA: POR FALTA DE CONTROL Y SEGUIMIENTO A LOS RENDIMIENTOS FINANCIEROS GENERADOS CON LOS RECURSOS DE LOS SDVE</t>
  </si>
  <si>
    <t>EL REGLAMENTO OPERATIVO CARECE DE LINEAMIENTOS PARA EFECTUAR EL SEGUIMIENTO  A LOS CONTRATOS DE ENCARGO FIDUCIARIO.</t>
  </si>
  <si>
    <t>EN EL REGLAMENTO OPERATIVO QUE DESARROLLARÁ EL DECRETO DISTRITAL NO. 623 DE 2016, SE ESTABLECERÁN LOS MECANISMOS QUE SERÁN IMPLEMENTADOS PARA GARANTIZAR UN CORRECTO SEGUIMIENTO Y CONTROL  FINANCIERO DE  LOS RECURSOS QUE DISPONGA EL DISTRITO PARA GENERACIÓN DE VIVIENDA, INCLUIDOS SUS RENDIMIENTOS FINANCIEROS.</t>
  </si>
  <si>
    <t>METODOLOGÍA PARA SEGUIMIENTO A RENDIMIENTOS FINANCIEROS</t>
  </si>
  <si>
    <t>METODOLOGÍA DISEÑADA PARA EL SEGUIMIENTO Y CONTROL FINANCIERO DE LOS RECURSOS QUE DISPONGA EL DISTRITO PARA GENERACIÓN DE VIVIENDA.</t>
  </si>
  <si>
    <t>HALLAZGO ADMINISTRATIVO CON PRESUNTA INCIDENCIA DISCIPLINARIA POR LA INDEBIDA ADJUDICACIÓN Y APROBACIÓN DE LOS PROYECTOS DE MEJORAMIENTO HABITACIONAL DE VIVIENDA ALFONSO LÓPEZ HAB. I Y SAN ISIDRO – CIUDAD BOLÍVAR.</t>
  </si>
  <si>
    <t>DEBILIDAD EN LA DEFINICION DE LOS CRITERIOS DEL CONTROL DE EVALUACIÓN JURIDICA</t>
  </si>
  <si>
    <t>ACTO ADMINISTRATIVO QUE ADOPTE UN NUEVO REGLAMENTO OPERATIVO PARA EL OTORGAMIENTO, ASIGNACIÓN Y EJECUCIÓN DEL SUBSIDIO DE VIVIENDA EN LA MODALIDAD DE MEJORAMIENTO HABITACIONAL Y REFORZAMIENTO ESTRUCTURAL</t>
  </si>
  <si>
    <t>ACTO ADMINISTRATIVO ADOPTADO</t>
  </si>
  <si>
    <t>ACTO ADMINISTRATIVO</t>
  </si>
  <si>
    <t>2018-02-15</t>
  </si>
  <si>
    <t>HALLAZGO ADMINISTRATIVO: POR MAYOR RECONOCIMIENTO A NOVIEMBRE 30 DE 2017 EN EL VALOR DE LAS INDEXACIONES Y EN EL SALDO POR PAGAR A LOS OFERENTES DE LOS PROYECTOS VIP POR LA SUMA DE $4.051.362.783.</t>
  </si>
  <si>
    <t>DIFERENCIAS RESPECTO AL ORGANO DE CONTROL EN LA METODOLOGÍA PARA EL CÁLCULO DEL VALOR DE LA INDEXACION NO ESTA DEFINIDO EN EL REGLAMENTO OPERATIVO LA FORMA EN QUE DEBE REALIZARSE LA INDEXACIÓN DEL VALOR DEL SUBSIDIO.</t>
  </si>
  <si>
    <t>INCLUIR EN EL REGLAMENTO OPERATIVO LA METODOLOGÍA PARA REALIZAR LA INDEXACIÓN.</t>
  </si>
  <si>
    <t>REGLAMENTO OPERATIVO MODIFICADO</t>
  </si>
  <si>
    <t>HALLAZGO ADMINISTRATIVO CON PRESUNTA INCIDENCIA DISCIPLINARIA POR DEBILIDADES E INEXACTITUD EN LOS INFORMES DE SUPERVISIÓN EN EL CONVENIO INTERADMINISTRATIVO 415 DE 2017</t>
  </si>
  <si>
    <t>CAPACITACIÓN DEL MANUAL DE CONTRATACIÓN REFERENTE  A LA SUPERVISIÓN DE CONTRATOS Y CORRECTO DILIGENCIAMIENTO DE LOS FORMATOS DE SUPERVISIÓN.</t>
  </si>
  <si>
    <t>HALLAZGO ADMINISTRATIVO CON PRESUNTA INCIDENCIA DISCIPLINARIA POR EXCLUSIÓN RESPECTO A LAS OBLIGACIONES DE DEBIDO CUIDADO, INSPECCIÓN, VIGILANCIA Y CONTROL SOBRE LOS APORTES REALIZADOS, DENTRO DEL CONVENIO INTERADMINISTRATIVO 234 DE 2014, CELEBRADO ENTRE LA SECRETARIA DISTRITAL DEL HÁBITAT Y LA CAJA DE LA VIVIENDA POPULAR, DEJANDO LAS DECISIONES DEL MANEJO DE LOS RECURSOS EN CABEZA DE LA CAJA DE LA VIVIENDA POPULAR Y EL FIDEICOMITENTE CONSTRUCTOR</t>
  </si>
  <si>
    <t>HALLAZGO ADMINISTRATIVO CON PRESUNTA INCIDENCIA DISCIPLINARIA,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</si>
  <si>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POR PUBLICACIÓN EXTEMPORANEA EN LA PLATAFORMA SECOP, POR  FALTA DE CONTROLES EFECTIVOS POR PARTE DE LOS SUPERVISORES DE LOS CONTRATOS, ASI COMO DEFICIENCIAS EN EL SEGUIMIENTO A LAS OBLIGACIONES CONTRACTUALE</t>
  </si>
  <si>
    <t>HALLAZGO ADMINISTRATIVO CON INCIDENCIA DISCIPLINARIA Y FISCAL: POR EL MAYOR VALOR PAGADO DE $108.282.723, ORIGINADO EN EL MAYOR RECONOCIMIENTO EN EL VALOR DE LAS INDEXACIONES Y EN EL SALDO POR PAGAR AL OFERENTE DEL PROYECTO DE VIVIENDA RINCÓN DE BOLONIA MZ 3A Y 3B.</t>
  </si>
  <si>
    <t>INCLUIR EN EL REGLAMENTO OPERATIVO LA METODOLOGÍA PARA REALIZAR LA INDEXACIÓN DEL VALOR DEL SUBSIDIO.</t>
  </si>
  <si>
    <t>3.3.2.2</t>
  </si>
  <si>
    <t>HALLAZGO ADMINISTRATIVO: PORQUE LA SDHT NO HA ESTABLECIDO DENTRO DEL MANUAL DE OPERACIÓN CONTABLE, LA METODOLOGÍA A UTILIZAR PARA ESTIMAR EL VALOR A REGISTRAR EN LAS CUENTAS DE ORDEN DE LOS PASIVOS CONTINGENTES, POR LITIGIOS CATEGORIZADOS COMO DE OBLIGACIÓN POSIBLE</t>
  </si>
  <si>
    <t>LA NO INDICACIÓN EN EL MANUAL DE POLÍTICAS CONTABLES DE LA SECRETARÍA DE LA METODOLOGÍA PARA LA VALORACIÓN DE LOS PASIVOS CONTINGENTES POR LITIGIOS</t>
  </si>
  <si>
    <t>REMITIR SOLICITUD DE CONCEPTO A LA SECRETARÍA JURÍDICA DISTRITAL Y A LA DIRECCIÓN DISTRITAL DE CONTABILIDAD</t>
  </si>
  <si>
    <t>CONCEPTO SOLICITADO A LA SECRETARIA JURIDICA DISTRITAL Y LA DIRECCIÓN DISTRITAL DE CONTABILIDAD</t>
  </si>
  <si>
    <t>SUBSECRETARÍA JURÍDICA Y SUBDIRECCIÓN FINANCIERA</t>
  </si>
  <si>
    <t>2020-02-17</t>
  </si>
  <si>
    <t>3.3.2.2.1</t>
  </si>
  <si>
    <t>HALLAZGO ADMINISTRATIVO: PORQUE EN LOS PROYECTOS ASOCIATIVOS BOLONIA – UNIDAD 4 (PUERTA DEL REY), MIRADOR DEL VIRREY I Y TORRES DE SAN RAFAEL II, NO HAY PROPORCIONALIDAD ENTRE EL AVANCE DE LA OBRA Y LOS GIROS EFECTUADOS AL OFERENTE</t>
  </si>
  <si>
    <t>EL REGLAMENTO OPERATIVO APLICABLE A LOS PROYECTOS SELECCIONADOS POR LA SECRETARIA NO ESPECIFICA QUE LOS GIROS A LOS OFERENTES DE LOS PROYECTOS SE DEBEN REALIZAR DE MANERA PROPORCIONAL AL AVANCE DE LA OBRA.</t>
  </si>
  <si>
    <t>ACLARAR LAS CONDICIONES DE GIRO A LOS OFERENTES DE LOS PROYECTOS SELECCIONADOS POR LA SECRETARIA</t>
  </si>
  <si>
    <t>REGLAMENTO OPERATIVO APLICABLE A LOS PROYECTOS SELECCIONADOS POR LA SECRETARIA MODIFICADO</t>
  </si>
  <si>
    <t>REGLAMENTO OPERATIVO MODIFICADO.</t>
  </si>
  <si>
    <t>HALLAZGO ADMINISTRATIVO POR OMITIR LA PUBLICACIÓN DE CERTIFICADOS DE DISPONIBILIDAD PRESUPUESTAL, CERTIFICADOS DE REGISTRO PRESUPUESTAL Y ÓRDENES DE PAGO, POR ADICIONES, TRASFERENCIAS DE RECURSOS EN EL CONVENIO INTERADMINISTRATIVO NO. 499 DE 2018 DE LA SDHT Y CONVENIO NO.002 DE FONVIVIENDA, EN EL SISTEMA ELECTRÓNICO PARA LA CONTRATACIÓN PÚBLICA- WWW.SECOP.GOV.CO</t>
  </si>
  <si>
    <t>DEFICIENCIAS EN LA ORGANIZACIÓN INSTITUCIONAL, PARA ADELANTAR LA PUBLICACIÓN OPORTUNA DE LOS PROCESOS DE CONTRATACIÓN</t>
  </si>
  <si>
    <t>INCLUIR EN EL PROCEDIMIENTO DE GESTION CONTRACTUAL Y SOCIALIZAR, UNA OBLIGACION ADICIONAL A LOS SUPERVISORES DE LOS CONVENIOS INTERADMINISTRATIVOS PUBLICADOS POR OTRAS ENTIDADES, DONDE DEBE SOLICITAR LA DEBIDA PUBLICACIÓN DE LOS ACTOS JURÍDICOS Y ADMINISTRATIVOS DERIVADOS DEL PROCESO DE CONTRATACIÓN ESTATAL, PROFERIDOS EN CADA UNA DE SUS ETAPAS.</t>
  </si>
  <si>
    <t>PROCEDIMIENTO AJUSTADO</t>
  </si>
  <si>
    <t>PROCEDIMIENTO DE GESTIÓN CONTRACTUAL AJUSTADO Y SOCIALIZADO</t>
  </si>
  <si>
    <t>3.3.2.3</t>
  </si>
  <si>
    <t>HALLAZGO ADMINISTRATIVO: POR PRESENTACIÓN DE REVELACIONES CON DEFICIENCIAS QUE NO PERMITEN HACERLAS ÚTILES PARA SUS USUARIOS</t>
  </si>
  <si>
    <t>FALTA DE REVELACIÓN DE LA INFORMACIÓN EN LAS NOTAS A LOS ESTADOS FINANCIEROS DE ACUERDO CON LOS REQUERIMIENTOS DE LA SECRETARÍA.</t>
  </si>
  <si>
    <t>REALIZAR LA REVELACIÓN COMPARATIVA EN LAS NOTAS A LOS ESTADOS FINANCIEROS RESPECTO DE LAS OPERACIONES QUE SE REALIZAN AL INTERIOR DE LA SECRETARÍA.</t>
  </si>
  <si>
    <t>NOTAS A LOS ESTADOS FINANCIEROS</t>
  </si>
  <si>
    <t>NOTAS A LOS ESTADOS FINANCIEROS COMPARATIVOS</t>
  </si>
  <si>
    <t>HALLAZGO ADMINISTRATIVO CON PRESUNTA INCIDENCIA DISCIPLINARIA, POR INADECUADO SEGUIMIENTO A LOS SUBSIDIOS POR LA SECRETARÍA DISTRITAL DEL HÁBITAT - SDHT, RECURSOS CON LOS QUE SE ADELANTAN LOS PROYECTOS DE MEJORAMIENTO DE VIVIENDA.</t>
  </si>
  <si>
    <t>NO EXISTE PROCEDIMIENTO PARA EL ACOMPAÑAMIENTO A LA EJECUCIÓN DE LOS PROYECTOS DE MEJORAMIENTO DE VIVIENDA SUPERVISADOS POR LA CAJA DE VIVIENDA POPULAR - CVP.</t>
  </si>
  <si>
    <t>MODIFICAR O ELABORAR UN PROCEDIMIENTO PARA EL ACOMPAÑAMIENTO A LA CAJA DE VIVIENDA POPULAR EN EL SEGUIMIENTO DE LA EJECUCIÒN PRESUPUESTAL Y EL AVANCE FÌSICO DE LAS OBRAS DE MEJORAMIENTO DE VIVIENDA.</t>
  </si>
  <si>
    <t>PROCEDIMIENTO MODIFICADO O ELABORADO</t>
  </si>
  <si>
    <t># DE PROCEDIMIENTOS MODIFICADOS O ELABORADOS</t>
  </si>
  <si>
    <t>2018-03-15</t>
  </si>
  <si>
    <t>HALLAZGO ADMINISTRATIVO CON PRESUNTA INCIDENCIA DISCIPLINARIA, POR EL NO CUMPLIMIENTO DEL ARTÍCULO 2.2.1.1.1.7.1., DEL DECRETO 1082 DE 2015, AL OMITIR LA PUBLICACIÓN EN EL SISTEMA ELECTRÓNICO PARA LA CONTRATACIÓN PÚBLICA- SECOP II, ALGUNOS DOCUMENTOS DE LOS CONTRATOS DE PRESTACIÓN DE SERVICIOS PROFESIONALES NOS. 479 DE 2020; 482 DE 2020 Y 491 DE 2020</t>
  </si>
  <si>
    <t>CAPACITACIÓN AL GRUPO DE GESTION CONTRACTUAL POR COLOMBIA COMPRA EFICIENTE SOBRE LA DEBIDA PUBLICACIÓN DE LOS DOCUMENTOS QUE HACEN PARTE DE LOS PROCESOS CONTRACTUALES EN SECOP II.</t>
  </si>
  <si>
    <t>HALLAZGO ADMINISTRATIVO CON PRESUNTA INCIDENCIA DISCIPLINARIA, POR CUANTO LA INFORMACIÓN SUMINISTRADA POR LA SDHT, EN LOS EXPEDIENTES PARA EL COBRO PERSUASIVO SE ENTREGÓ EN FORMA PARCIAL A CADA EXPEDIENTE</t>
  </si>
  <si>
    <t>HALLAZGO ADMINISTRATIVO CON INCIDENCIA FISCAL EN CUANTÍA DE $637.778.172 Y PRESUNTA DISCIPLINARIA, POR AUSENCIA DE GESTIÓN EN EL COBRO DE LAS SANCIONES IMPUESTAS POR LA SDHT EN LA VIGENCIA 2020 HASTA 30 DE JUNIO DE 2021</t>
  </si>
  <si>
    <t>ACTUALIZAR E IMPLEMENTAR EL PROCEDIMIENTO COBRO PERSUASIVO DE  IMPOSICIÓN DE MULTAS Y/O SANCIONES CÓDIGO PMO5-PR11, EN APLICACIÓN A LA NORMATIVIDAD VIGENTE.</t>
  </si>
  <si>
    <t>PROCEDIMIENTO ACTUALIZADO E IMPLEMENTADO</t>
  </si>
  <si>
    <t>UN PROCEDIMIENTO FORMULADO E IMPLEMENTADO</t>
  </si>
  <si>
    <t>3.3.3.1</t>
  </si>
  <si>
    <t>HALLAZGO ADMINISTRATIVO: POR PRESENTARSE ATRASO EN EL PROCESO DE VINCULACIÓN DE HOGARES A 7 PROYECTOS ASOCIATIVOS TERMINADOS CON CERTIFICADO DE HABITABILIDAD</t>
  </si>
  <si>
    <t>LOS HOGARES NO CONSERVAN LAS CONDICIONES DE POSTULACIÓN HASTA EL DESEMBOLSO DEL SUBSIDIO OTORGADO, COMO SE ESTABLECE EN EL REGLAMENTO OPERATIVO, LO CUAL GENERA RENUNCIAS Y DESISTIMIENTOS.</t>
  </si>
  <si>
    <t>REALIZAR MESAS DE TRABAJO CON LOS OFERENTES DE LOS 7 PROYECTOS, PARA DEFINIR LAS MEDIDAS A IMPLEMENTAR Y FINALIZAR EL PROCESO DE VINCULACIÓN EN LOS CUPOS PENDIENTES.</t>
  </si>
  <si>
    <t>MESAS DE TRABAJO CON OFERENTES CON ACCIONES DEFINIDAS PARA LA VINCULACIÓN DE HOGARES</t>
  </si>
  <si>
    <t>ACTAS DE MESAS DE TRABAJO CON LOS OFERENTES DE LOS 7 PROYECTOS</t>
  </si>
  <si>
    <t>3.3.3.1.1</t>
  </si>
  <si>
    <t>HALLAZGO ADMINISTRATIVO CON PRESUNTA INCIDENCIA DISCIPLINARIA: POR MAYOR RECONOCIMIENTO EN EL VALOR DE LAS INDEXACIONES Y EN EL SALDO POR PAGAR A LOS OFERENTES DE LOS PROYECTOS VIP POR LA SUMA DE $4.636.356.605:</t>
  </si>
  <si>
    <t>EL REGLAMENTO OPERATIVO CARECE DE LINEAMIENTOS FRENTE A LA INDEXACIÓN DE RECURSOS POR CONCEPTO DE SUBSIDIO EL SUBSIDIO SE ASIGNA CON BASE EN EL SALARIO MÍNIMO DE LA VIGENCIA EN LA QUE SE ADJUDICA O ESCRITURA LA VIVIENDA. * LA INDEXACIÓN SE CALCULA TENIENDO EN CUENTA EL VALOR DEL SUBSIDIO Y EL VALOR DE LA VIVIENDA EN EL MOMENTO DE LA ESCRITURACIÓN * LA RESOLUCIÓN 844 DE 2014, PERMITE EL GIRO DE LOS RECURSOS DE MANERA ANTICIPADA AL OFERENTE.</t>
  </si>
  <si>
    <t>INCLUIR EN EL NUEVO REGLAMENTO OPERATIVO, QUE DESARROLLARÁ EL DECRETO DISTRITAL NO. 623 DE 2016, EL VALOR DEL APORTE SEGÚN MODALIDAD PARA LA  APLICACIÓN DE LOS SUBSIDIOS OTORGADOS POR LA ENTIDAD.</t>
  </si>
  <si>
    <t>REGLAMENTO OPERATIVO EXPEDIDO CON CONDICIONES DEL OTORGAMIENTO DE LOS APORTES POR PARTE DEL DISTRITO / PROYECTO DE REGLAMENTO OPERATIVO</t>
  </si>
  <si>
    <t>3.3.3.2.2</t>
  </si>
  <si>
    <t>HALLAZGO ADMINISTRATIVO: PORQUE NO HAY PROPORCIONALIDAD ENTRE EL AVANCE DE LA OBRA Y LOS GIROS EFECTUADOS AL OFERENTE:</t>
  </si>
  <si>
    <t>EL REGLAMENTO OPERATIVO VIGENTE PERMITE EL GIRO ANTICIPADO, DE HASTA EL 50% DE LOS RECURSOS, PARA ACTIVIDADES COMO ESTUDIOS Y DISEÑOS, COMPRA DE TERRENO, TRÁMITES Y PERMISOS  DE LICENCIAMIENTO. LOS GIROS SE REALIZAN CONFORME AL FLUJO DE CAJA, CRONOGRAMA Y PLAN DE INVERSIÓN  APROBADO PARA EL PROYECTO EN EL MARCO DEL COMITÉ DE ELEGIBILIDAD. EL GIRO DE LOS RECURSOS RESTANTES, POSTERIOR AL ANTICIPO, SE FUNDAMENTAN EN LOS AVANCES DE OBRA QUE CERTIFICA EL INTERVENTOR DEL PROYECTO.</t>
  </si>
  <si>
    <t>EN EL REGLAMENTO OPERATIVO QUE DESARROLLARÁ EL DECRETO DISTRITAL NO. 623 DE 2016, SE ESTABLECERÁ EL MECANISMO DE CONTROL MEDIANTE EL CUAL SE DEFINIRÁN LOS TIEMPOS, PORCENTAJES Y/O CONDICIONES EN LOS QUE SE EFECTUARÁN LOS GIROS  DE LOS RECURSOS DEL SUBSIDIO FRENTE A LOS AVANCES DE OBRA DE LOS PROYECTOS DE VIVIENDA NUEVA</t>
  </si>
  <si>
    <t>SEGUIMIENTO GIROS A PROYECTOS</t>
  </si>
  <si>
    <t>NO. DE PROYECTO CON GIRO CONFORME AL AVANCE DE OBRA Y A LOS REQUISITOS DEL NUEVO REGLAMENTO/ TOTAL DE PROYECTOS CON AVANCE DE OBRA REPORTADO * 100%</t>
  </si>
  <si>
    <t>HALLAZGO ADMINISTRATIVO CON PRESUNTA INCIDENCIA DISCIPLINARIA, POR SUPERAR LOS LÍMITES DEL 20% DEL PRESUPUESTO DE LA VIGENCIA ANTERIOR EN LA CONSTITUCIÓN DE RESERVAS PRESUPUESTALES DE GASTOS DE INVERSIÓN, ORIGINANDO UNA REDUCCIÓN PRESUPUESTAL DE $345.000.000 PARA LA VIGENCIA 2019</t>
  </si>
  <si>
    <t>SOBREPASAR EL 4% ESTABLECIDO PARA FUNCIONAMIENTO Y EL 20% PARA INVERSIÓN PARA LA CONSTITUCION DE RESERVAS PRESUPUESTALES EN LA VIGENCIA 2018 DE ACUERDO CON LO DETERMINADO EN EL ACUERDO DISTRITAL 5 DE 1998</t>
  </si>
  <si>
    <t>MODIFICAR EL PROCEDIMIENTO EJECUCIÓN PRESUPUESTAL FORMATO PS04-PR04 INCLUYENDO ACTIVIDAD  DE SEGUIMIENTO A LA EJEC PPSTAL.</t>
  </si>
  <si>
    <t>ACTUALIZACIÓN DE PROCEDIMENTO</t>
  </si>
  <si>
    <t>REALIZAR SEGUIMIENTO MENSUAL A LOS GIROS DE LOS DIFERENTES COMPROMISOS PRESUPUESTALES EN LA HERRAMIENTA DISEÑADA PARA TAL FIN Y EVITAR CON EL FIN DE GENERAR ALERTAS Y RECOMENDACIONES QUE PREVENGAN LA CONSTITUCIÓN DE RESERVAS POR ENCIMA DE LOS LÍMITES DE LEY.</t>
  </si>
  <si>
    <t>SUBDIRECCIÓN FINANCIERA Y DESPACHO</t>
  </si>
  <si>
    <t>REALIZAR SEGUIMIENTO MENSUAL AL AVANCE EN EL CRONOGRAMA DE EJECUCIÓN Y LOS PAGOS REALIZADOS PARA LOS CONTRATOS A CARGO DE CADA DEPENDENCIA</t>
  </si>
  <si>
    <t>REPORTES DE SEGUIMIENTO AL CRONOGRAMA DE EJECUCIÓN Y PAGOS</t>
  </si>
  <si>
    <t>ACTAS  DE REUNIÓN Y REPORTE DE SEGUIMIENTO AL CRONOGRAMA DE EJECUCIÓN Y PAGOS</t>
  </si>
  <si>
    <t>COMITÉ DIRECTIVO SUBDIRECCIÓN FINANCIERA</t>
  </si>
  <si>
    <t>HALLAZGO ADMINISTRATIVO CON PRESUNTA INCIDENCIA DISCIPLINARIA, EN VIRTUD QUE LA SECRETARÍA DISTRITAL DEL HÁBITAT, NO CUMPLIÓ CON LOS TÉRMINOS DE TRASLADO OPORTUNO A LA SECRETARÍA DISTRITAL DE HACIENDA, PARA EL INICIO DEL COBRO COACTIVO</t>
  </si>
  <si>
    <t>HALLAZGO ADMINISTRATIVO CON INCIDENCIA FISCAL Y PRESUNTA DISCIPLINARIA EN CUANTÍA DE $2.089.329.082, POR AUSENCIA DE GESTIÓN EN EL COBRO DE LAS SANCIONES IMPUESTAS POR LA SDHT ORDENANDO LA DEPURACIÓN DE CARTERA EN LA VIGENCIA 2019</t>
  </si>
  <si>
    <t>ACTUALIZAR E IMPLEMENTAR EL PROCEDIMIENTO PROCEDIMIENTO COBRO PERSUASIVO DE  IMPOSICIÓN DE MULTAS Y/O SANCIONES CÓDIGO PMO5-PR11, EN APLICACIÓN A LA NORMATIVIDAD VIGENTE.</t>
  </si>
  <si>
    <t>SUBSCRETA DE INSPEC VIG Y CONTROL DE VIVIENDA Y SUB DE INVESTIGACIONES Y CONTROL DE VIVIENDA</t>
  </si>
  <si>
    <t>REALIZAR SEGUIMIENTO TRIMESTRAL, A LOS PAGOS DE ACUERDO AL CRONOGRAMA DE ENTREGA DE OBRA,A LA EJECUCIÓN DE LOS CONTRATOS A CARGO LA SUBDIRECCIÓN DE BARRIOS.</t>
  </si>
  <si>
    <t>3.3.4.2</t>
  </si>
  <si>
    <t>HALLAZGO ADMINISTRATIVO: DEBIDO A QUE TRANSCURRIDO UN AÑO DE HABERSE APROBADO EL PROYECTO DE VIP BUENOS AIRES Y HABERSE GIRADO EL 90% DEL VALOR DE LOS CUPOS APROBADOS, ESTE NO CUENTA CON FAMILIAS VINCULADAS.</t>
  </si>
  <si>
    <t>EL REGLAMENTO NO ESTABLECE UN MOMENTO EXACTO DE EJECUCIÓN DE LAS OBRAS PARA LA VINCULACIÓN DE LOS HOGARES. PARA EL INICIO DE VINCULACIÓN DE HOGARES AL PROYECTO DEBE CONTAR CON TODAS LAS APROBACIONES POR PARTE DE EMPRESAS DE SERVICIOS PÚBLICOS.</t>
  </si>
  <si>
    <t>APOYAR LAS GESTIONES QUE REQUIERA EL CONSTRUCTOR DEL PROYECTO BUENOS AIRES PARA GARANTIZAR SU CULMINACIÓN E INICIAR DE MANERA INMEDIATA LA VINCULACIÓN DE HOGARES.</t>
  </si>
  <si>
    <t>VINCULACIÓN PROYECTO BUENOS AIRES</t>
  </si>
  <si>
    <t>NO. DE HOGARES VINCULADOS AL PROYECTO BUENOS AIRES / TOTAL DE HOGARES POR VINCULAR AL PROYECTO BUENOS AIRES *100%</t>
  </si>
  <si>
    <t>2017-03-31</t>
  </si>
  <si>
    <t>3.3.4.3</t>
  </si>
  <si>
    <t>HALLAZGO ADMINISTRATIVO: DEBIDO A QUE PARA 11 DE LOS PROYECTOS DE VIP QUE YA FUERON TERMINADOS Y CUENTAN CON CERTIFICADO DE HABITABILIDAD Y FAMILIAS VINCULADAS, ESTOS PRESENTAN UNA BAJA GESTIÓN EN LA ESCRITURACIÓN.</t>
  </si>
  <si>
    <t>EL REGLAMENTO OPERATIVO ESTABLECE QUE LA ESCRITURACIÓN DE LAS VIVIENDAS ES RESPONSABILIDAD EXCLUSIVA DE LOS CONSTRUCTORES. EL COSTO DE LA ESCRITURACIÓN ES ASUMIDO POR EL HOGAR, LO CUAL EN OCASIONES RETRASA EL FLUJO NORMAL DEL PROCESO POR LA CONSECUCIÓN DEL RECURSO POR PARTE DE LOS HOGARES. * LAS ESCRITURAS PRESENTADAS A LA SDHT POR LOS CONSTRUCTORES PARA SER LEGALIZADAS, EN OCASIONES PRESENTAN ERRORES QUE CAUSAN REPROCESOS Y NO PUEDEN SER CONTABILIZADAS</t>
  </si>
  <si>
    <t>EN EL REGLAMENTO OPERATIVO QUE DESARROLLARÁ EL DECRETO DISTRITAL NO. 623 DE 2016, SE ESTABLECERÁ EL MECANISMO DE CONTROL MEDIANTE EL CUAL SE HARÁ SEGUIMIENTO A LA LEGALIZACIÓN DE LA ESCRITURACIÓN ANTE LA SECRETARÍA DISTRITAL DEL HÁBITAT.</t>
  </si>
  <si>
    <t>SEGUIMIENTO LEGALIZACIÓN ESCRITURAS</t>
  </si>
  <si>
    <t>NO. DE VIVIENDAS LEGALIZADAS / TOTAL DE VIVIENDAS ENTREGADAS REPORTADAS A LAS SDHT*100%</t>
  </si>
  <si>
    <t>HALLAZGO ADMINISTRATIVO CON PRESUNTA INCIDENCIA DISCIPLINARIA POR OMITIR LA PUBLICACIÓN DE LAS PÓLIZAS CORRESPONDIENTES A SUSPENSIONES Y PRÓRROGAS EN LOS CONTRATOS DE OBRA PÚBLICA 484 Y 485 DE 2018 Y DEL CONTRATO DE INTERVENTORÍA Nº 487 DE 2018, EN EL SISTEMA ELECTRÓNICO PARA LA CONTRATACIÓN PÚBLICA- WWW.SECOP.GOV.CO</t>
  </si>
  <si>
    <t>FALENCIAS EN EL DESARROLLO DEL PROCESO CONTRACTUAL, POR OMITIR LA PUBLICACIÓN DE LAS PÓLIZAS</t>
  </si>
  <si>
    <t>REALIZAR SEGUIMIENTO MENSUAL, DE MANERA ALEATORIA A LA EJECUCIÓN DE LOS CONTRATOS, CON EL FIN DE VERIFICAR LA PUBLICACIÓN DE TODOS LOS ACTOS Y DOCUMENTOS EXPEDIDOS EN CADA PROCESO.</t>
  </si>
  <si>
    <t>VERIFICACIÓN DE LA PUBLICACIÓN DE LOS DOCUMENTOS CONTRACTUALES</t>
  </si>
  <si>
    <t>NÚMERO DE VERIFICACIONES REALIZADAS A LA PUBLICACIÓN DE LOS DOCUMENTOS CONTRACTUALES</t>
  </si>
  <si>
    <t>SUBSECRETARÍA DE GESTIÓN CORPORATIVA Y CID</t>
  </si>
  <si>
    <t>REVISAR Y AJUSTAR EL PROCEDIMIENTO DE  GESTIÓN CONTRACTUAL DONDE SE INCLUYAN CONTROLES CUANDO SE PRESENTEN MODIFICACIONES EN LA PUBLICACION DE LOS DOCUMENTO EN SECOP</t>
  </si>
  <si>
    <t>PROCEDIMIENTO DE GESTIÓN CONTRACTUAL AJUSTADO</t>
  </si>
  <si>
    <t>HALLAZGO ADMINISTRATIVO CON PRESUNTA INCIDENCIA DISCIPLINARIA, EN VIRTUD QUE LA SECRETARÍA DISTRITAL DEL HÁBITAT, NO CUMPLIÓ CON LOS TÉRMINOS DE TRASLADO OPORTUNO A LA SECRETARIA DISTRITAL DE HACIENDA, PARA EL INICIO DEL COBRO COACTIVO</t>
  </si>
  <si>
    <t>HALLAZGO ADMINISTRATIVO CON PRESUNTA INCIDENCIA DISCIPLINARIA, POR FALTA DE SEGUIMIENTO Y CONTROL A LAS ACTUACIONES QUE DEBE SURTIR LA SDHT DESPUÉS DEL ENVÍO DE LOS EXPEDIENTES A COBRO COACTIVO ANTE LA SECRETARÍA DISTRITAL DE HACIENDA</t>
  </si>
  <si>
    <t>REMITIR SEMESTRALMENTE SOLICITUD A  LA SECRETARÍA DISTRITAL DE HACIENDA, CON EL OBJETO QUE SE INFORME LOS SALDOS Y EL ESTADO DE CADA UNO DE LOS TITULOS Y PROCESOS QUE SE ENCUENTRAN EN COBRO COATIVO, CON EL FIN DE HACER SEGUIMIENTO Y CONTROL A ESTOS PROCESOS.</t>
  </si>
  <si>
    <t>SOLICITUD DE INFORMACIÓN DE SALDOS Y ESTADO DE LOS PROCESOS</t>
  </si>
  <si>
    <t>DOS SOLICITUDES DE INFORMACIÓN</t>
  </si>
  <si>
    <t>HALLAZGO ADMINISTRATIVO CON PRESUNTA INCIDENCIA DISCIPLINARIA POR AUSENCIA DE CONSTANCIA DE EJECUTORIA EN EL EXPEDIENTE VIRTUAL 1-2014-43175-1, LA CONSTANCIA DE EJECUTORIA, ES EL ESCRITO EN QUE SE HACE CONSTAR QUE UN ACTO ADMINISTRATIVO ADQUIRIÓ FIRMEZA</t>
  </si>
  <si>
    <t>HALLAZGO ADMINISTRATIVO CON PRESUNTA INCIDENCIA DISCIPLINARIA, POR CUANTO LA INFORMACIÓN SUMINISTRADA POR LA SDHT, EN LOS EXPEDIENTES Y RESOLUCIONES EXTRAVIADAS, NO ESTÁ IDENTIFICADA CON UN NÚMERO ÚNICO PARA CADA EXPEDIENTE CON SU RESPECTIVA RESOLUCIÓN DE SANCIÓN Y LAS RESOLUCIONES INICIALES DE IMPOSICIÓN DE SANCIÓN NO FIGURAN EN LOS EXPEDIENTES</t>
  </si>
  <si>
    <t>DISEÑAR E IMPLEMENTAR LINEAMIENTOS DE PARA LA IDENTIFICACION DE EXPEDIENTES CON NUMERO UNICO DE CODIFICACION</t>
  </si>
  <si>
    <t>HALLAZGO ADMINISTRATIVO CON INCIDENCIA FISCAL EN CUANTÍA DE $57.407.524 Y PRESUNTA DISCIPLINARIA, POR NO ADELANTAR ACTUACIONES EN OPORTUNIDAD PARA SUBSANAR EL ERROR DE HABER NOTIFICADO LA RESOLUCIÓN DE SANCIÓN NO. 550 DEL 21 DE JUNIO DE 2011, A DIRECCIÓN TOTALMENTE AJENA AL SANCIONADO</t>
  </si>
  <si>
    <t>ACTUALIZAR E IMPLEMENTAR EL PROCEDIMIENTO  DE NOTIFICACIONES CÓDIGO PMO5-PR30, DONDE SE REVISE Y AJUSTE LOS CONTROLES.</t>
  </si>
  <si>
    <t>UN PROCEDIMIENTO ACTUALIZADO E IMPLEMENTADO</t>
  </si>
  <si>
    <t>HALLAZGO ADMINISTRATIVO CON INCIDENCIA FISCAL Y PRESUNTA DISCIPLINARIA, EN CUANTÍA DE $4.723.695, POR NO ADELANTAR ACTUACIONES EN OPORTUNIDAD PARA LA RECONSTRUCCIÓN DEL EXPEDIENTE NO. 1-2008-923, RESOLUCIÓN NO. 476 DEL 6 DE OCTUBRE DE 2008</t>
  </si>
  <si>
    <t>ACTUALIZAR E IMPLEMENTAR EL PROCEDIMIENTO  "RECONSTRUCCIÓN DE EXPEDIENTES A PARTIR DE LA FUNCIÓN ARCHIVÍSTICA" CÓDIGO PS03-PR13".</t>
  </si>
  <si>
    <t>SUBSCR DE INSPEC VIG Y CONTROL DE VIVIENDA Y SUB DE INVESY CONTROL DE VIVIENDA - SUBD FINANCIERA</t>
  </si>
  <si>
    <t>2021-09-01</t>
  </si>
  <si>
    <t>HALLAZGO ADMINISTRATIVO CON INCIDENCIA FISCAL EN CUANTÍA DE $28.354.950 Y PRESUNTA DISCIPLINARIA, POR NO ADELANTAR ACTUACIONES EN OPORTUNIDAD PARA SUBSANAR LAS OBSERVACIONES DADAS POR LA SECRETARÍA DISTRITAL DE HACIENDA (SDH)  PARA EL COBRO COACTIVO N° OGC-2016 – 0424</t>
  </si>
  <si>
    <t>ACTUALIZAR E IMPLEMENTAR EL PROCEDIMIENTO DE COBRO PERSUASIVO DE  IMPOSICIÓN DE MULTAS Y/O SANCIONES CÓDIGO PMO5-PR11 EN APLICACIÓN A LA NORMATIVIDAD VIGENTE.</t>
  </si>
  <si>
    <t>HALLAZGO ADMINISTRATIVO CON PRESUNTA INCIDENCIA DISCIPLINARIA, POR INFORMACIÓN PARCIAL EN LOS EXPEDIENTES DE LA MUESTRA DE AUDITORÍA, YA QUE NO SE RECIBIERON EN SU TOTALIDAD DE ACUERDO CON LA SOLICITUD REALIZADA POR LA CONTRALORÍA DE BOGOTÁ D.C.</t>
  </si>
  <si>
    <t>REALIZAR POR PARTE DE LA SUBDIRECCIÓN ADMINISTRATIVA CAPACITACIÓN EN EL PROCEDIMIENTO PS03-PR05 PRÉSTAMO Y CONSULTA DE DOCUMENTOS RECALCANDO LA RESPONSAVILIDAD  QUE CONLLEVA CADA CADA INVOLUCRADO.</t>
  </si>
  <si>
    <t>CAPACITACIÓN DEL PROCEDIMIENTO S03-PR05 PRÉSTAMO Y CONSULTA DE DOCUMENTOS</t>
  </si>
  <si>
    <t>1 CAPACITACIÓN</t>
  </si>
  <si>
    <t>SUB ADMINIST  SUBSCRET DE INSP, VIGILANCIA Y CONTROL DE VIVIENDA Y SUB DE INVESTIG Y CONTROL DE VIV</t>
  </si>
  <si>
    <t>HALLAZGO ADMINISTRATIVO CON PRESUNTA INCIDENCIA DISCIPLINARIA, POR APLICACIÓN INADECUADA DEL PRINCIPIO DE PLANEACIÓN, CONTENIDO EN LA LEY 80 DE 1993, Y EN LA EJECUCIÓN CONTRACTUAL, AL NO ASIGNAR LAS OBLIGACIONES EN FORMA ADECUADA, DENTRO DEL CONTRATO DE PRESTACIÓN DE SERVICIOS N° 324 DE 2018</t>
  </si>
  <si>
    <t>CONTINUAR CON LA IMPLEMENTACIÒN DEL FORMATO "MATRIZ DE INFORME DE SEGUIMIENTO A LOS CONTRATOS Y/O CONVENIOS",  QUE GARANTICE QUE POR LO MENOS UNA VEZ SE CUMPLA  LAS OBLIGACIONES CONTRACTUALES EN EL PERIODO DE EJECUCIÒN DEL CONTRATO.</t>
  </si>
  <si>
    <t>FORMATO IMPLEMENTADO</t>
  </si>
  <si>
    <t>FORMATOS IMPLEMENTADOS</t>
  </si>
  <si>
    <t>SUPERVISORES DE CONTRATOS Y/O CONVENIOS</t>
  </si>
  <si>
    <t>2022-01-30</t>
  </si>
  <si>
    <t>3.4.1</t>
  </si>
  <si>
    <t>HALLAZGO ADMINISTRATIVO CON PRESUNTA INCIDENCIA DISCIPLINARIA: POR LA FALTA DE CONTROL POR PARTE DE LA SDHT EN EL SEGUIMIENTO DE LOS RECURSOS ENTREGADOS A LAS FIDUCIARIAS, PARA EL DESARROLLO DE LOS PROYECTOS ASOCIATIVOS DE VIVIENDA</t>
  </si>
  <si>
    <t>DE CONFORMIDAD CON LO SEÑALADO EN EL INFORME FINAL DE AUDITORÍA REGULAR VIGENCIA 2017 CÓDIGO 48,  "DENTRO DE LOS CONTRATOS DE FIDUCIA MERCANTIL Y/O ENCARGOS FIDUCIARIOS, SE EVIDENCIÓ POR ESTA CONTRALORÍA, LA FALTA DE CONTROL DE LA SDHT, PUES VISTOS ESTOS NEGOCIOS JURÍDICOS, SI BIEN ES CIERTO LA ENTIDAD APORTA GRAN PARTE DE LOS RECURSOS PARA EL DESARROLLO DE LOS PROYECTOS, NO SE ENCUENTRAN PACTADOS DENTRO DE LOS NEGOCIOS FIDUCIARIOS, (...)</t>
  </si>
  <si>
    <t>DEFINIR EL PROCEDIMIENTO MEDIANTE EL CUAL LA SDHT REALIZARÁ SEGUIMIENTO Y CONTROL A LA EJECUCIÓN DE LOS RECURSOS DEL SUBSIDIO DISTRITAL DE VIVIENDA - SDV DESEMBOLSADOS A ESQUEMAS FIDUCIARIOS, TENIENDO EN CUENTA LO DEFINIDO EN LOS CONTRATOS DE FIDUCIA RESPECTIVOS.</t>
  </si>
  <si>
    <t>PROCEDMTO XRA EL SEGUIMTO Y CONTROL A LA EJEC DE LOS RECURSOS DE SDV DESEMB A ESQUEMAS FIDUCIARIOS.</t>
  </si>
  <si>
    <t>HALLAZGO ADMINISTRATIVO CON PRESUNTA INCIDENCIA DISCIPLINARIA Y FISCAL POR LA NO DEVOLUCIÓN DE LOS RECURSOS CANCELADOS COMO ANTICIPO DE 9 SUBSIDIOS DISTRITALES DE VIVIENDA EN ESPECIE - SDVE EN LA MODALIDAD DE MEJORAMIENTO DE VIVIENDA .., POR VALOR DE $135.700.110.</t>
  </si>
  <si>
    <t>AUSENCIA ACTO ADMINISTRATIVO DEFINITIVO</t>
  </si>
  <si>
    <t>RESOLVER LOS RECURSOS INTERPUESTOS  CONTRA EL ACTO ADMINISTRATIVO QUE HIZO EFECTIVA LA POLIZA EN EL SENTIDO DEDETERMINAR JURIDICAMENTE LA PROCEDENCIA O NO DE LA RECLAMACION POR PARTE DE LA SECRETARÍA DISTRITAL DEL HABITAT DEL AMPARO DE  ANTICIPO EQUIVALENTE A 9 SUBSIDIOS.</t>
  </si>
  <si>
    <t>ACTO ADMINISTRATIVO EJECUTORIADO</t>
  </si>
  <si>
    <t>SECRETARIA DISTRITAL DEL HABITAT-SUBSECRETARÍA JURÍDICA.</t>
  </si>
  <si>
    <t>2018-06-30</t>
  </si>
  <si>
    <t>3.4.2</t>
  </si>
  <si>
    <t>HALLAZGO ADMINISTRATIVO CON PRESUNTA INCIDENCIA DISCIPLINARIA Y FISCAL POR LA INDEBIDA EJECUCIÓN DE PARTE DEL OFERENTE CONSORCIO GEOCONSTRUCCIONES, DE LAS OBRAS DE MEJORAMIENTO DE VIVIENDA …..., POR UN VALOR DE $120.622.320.</t>
  </si>
  <si>
    <t>RESOLVER LOS RECURSOS INTERPUESTOS  CONTRA EL ACTO ADMINISTRATIVO QUE HIZO EFECTIVA LA POLIZA EN EL SENTIDO DE DETERMINAR JURIDICAMENTE LA PROCEDENCIA O NO DE LA RECLAMACION POR PARTE DE LA SECRETARÍA DISTRITAL DEL HABITAT DEL AMPARO DE  CUMPLIMIENTO EQUIVALENTE A 8 SUBSIDIOS.</t>
  </si>
  <si>
    <t>HALLAZGO ADMINISTRATIVO CON PRESUNTA INCIDENCIA DISCIPLINARIA Y FISCAL POR $91.534.426,73, AL IMPUTARSE LOS GASTOS FINANCIEROS CON CARGO A LOS RECURSOS DE LOS PROYECTOS ASOCIATIVOS DE VIVIENDA Y NO A LOS RENDIMIENTOS FINANCIEROS COMO LO SEÑALA LA NORMA.</t>
  </si>
  <si>
    <t>DE CONFORMIDAD CON LO SEÑALADO EN EL INFORME FINAL DE AUDITORÍA REGULAR VIGENCIA 2017 CÓDIGO 48, "LAS SITUACIONES DESCRITAS SE ORIGINARON POR LA AUSENCIA DE MECANISMOS EFECTIVOS DE CONTROL, DE SUPERVISIÓN Y DE SEGUIMIENTO DE LA EJECUCIÓN DE LOS RECURSOS DESTINADOS PARA LA CONSTRUCCIÓN DE LOS PROYECTOS ASOCIATIVOS DE VIVIENDA, DE MANERA QUE ASEGURARA LA EJECUCIÓN DE LOS RECURSOS"</t>
  </si>
  <si>
    <t>HALLAZGO ADMINISTRATIVO CON PRESUNTA INCIDENCIA DISCIPLINARIA POR LA FALTA DE SUPERVISIÓN AL CONTRATO DE INTERVENTORÍA 495-19 Y A LOS CONTRATOS DE OBRA 469 Y 470 DEL 2019</t>
  </si>
  <si>
    <t>SOLICITAR LOS SOPORTES A LA INTERVENTORIA QUE ACREDITEN EL CUMPLIMIENTO DE LOS  PROTOCOLOS Y CUIDADOS NECESARIOS PARA EVITAR ACCIDENTES EN EL TRABAJO Y CAÍDAS DE ALTURAS  PRESENTADOS POR LOS CONTRATISTAS DE OBRA, (SOPORTE CERTIFICADOS PARA REALIZAR TRABAJO EN ALTURAS). POR LO MENOS UN (1) CERTIFICADO POR CONTRATO DE OBRA SEGÚN APLIQUE.</t>
  </si>
  <si>
    <t>SOPORTES QUE ACREDITEN LA IDEONIDAD PARA REALIZAR TRABAJO EN ALTURAS ( CERTF DE TRABAJO EN ALTURAS).</t>
  </si>
  <si>
    <t>NUMERO DE CERTIFICADOS DE TRABAJO EN ALTURAS / NUMERO DE CONTRATOS DE INTERVENTORIA SUSCRITOS EN LA SEGUNDA VIGENCIA 2021 POR LA SUBDIRECCIÓN DE BARRIOS</t>
  </si>
  <si>
    <t>2019-09-19</t>
  </si>
  <si>
    <t>4.1.1.1.1</t>
  </si>
  <si>
    <t>HALLAZGO ADMINISTRATIVO CON PRESUNTA INCIDENCIA DISCIPLINARIA: POR DIFERENCIA ENTRE RECURSOS PROGRAMADOS EN PLAN DE ACCIÓN 2016 - 2020. COMPONENTE DE INVERSIÓN SECRETARÍA DISTRITAL DEL HÁBITAT, CON CORTE A DICIEMBRE 31 DE 2018, DE LA META 5 DEL PROYECTO DE INVERSIÓN 1075, Y LOS COMPROMETIDOS Y EJECUTADOS POR LA SDHT.</t>
  </si>
  <si>
    <t>SEGÚN LO QUE INDICA EL INFORME DE LA CONTRALORIA LA CAUSA DEL HALLAZGO ES "...FALTA DE CONTROLES EFECTIVOS, QUE GARANTICE LA INFORMACIÓN ESTABLECIDA EN LOS DOCUMENTOS DE PLANEACIÓN, COMO LO CONSIGNADO EN EL PLAN DE ACCIÓN Y LA RELACIÓN DE COMPROMISOS ADQUIRIDOS, PERMITIENDO QUE SE PRESENTE DUDAS SOBRE LAS CIFRAS QUE PROFIERE LA SECRETARIA DISTRITAL DEL HÁBITAT"</t>
  </si>
  <si>
    <t>PROYECTAR UNA CIRCULAR INTERNA QUE CONTENGA LOS LINEAMIENTOS PARA LA FORMULACIÓN DE PROYECTOS DE INVERSIÓN, METAS E INDICADORES, AJUSTADOS A LA METODOLOGÍA DE LA SECRETARÍA DISTRITAL DE PLANEACIÓN , EN LA CUAL SE INCLUYAN LAS RECOMENDACIONES ASOCIADAS A LOS HALLAZGOS DE LA CONTRALORÍA DE BOGOTÁ</t>
  </si>
  <si>
    <t>CIRCULAR PROYECTADA Y REMITIDA</t>
  </si>
  <si>
    <t>SUMATORIA DEL NÚMERO DE CIRCULARES PROYECTADAS Y REMITIDAS</t>
  </si>
  <si>
    <t>SUBSECRETARÍA DE PLANEACIÓN Y POLÍTICA - SUBDIRECCIÓN DE PROGRAMAS Y PROYECTOS</t>
  </si>
  <si>
    <t>2020-02-01</t>
  </si>
  <si>
    <t>2020-07-31</t>
  </si>
  <si>
    <t>SEGÚN LO INDICA EL INFORME DE LA CONTRALORIA LA CAUSA DEL HALLAZGO ES "...FALTA DE CONTROLES EFECTIVOS, QUE GARANTICE LA INFORMACIÓN ESTABLECIDA EN LOS DOCUMENTOS DE PLANEACIÓN, COMO LO CONSIGNADO EN EL PLAN DE ACCIÓN Y LA RELACIÓN DE COMPROMISOS ADQUIRIDOS, PERMITIENDO QUE SE PRESENTE DUDAS SOBRE LAS CIFRAS QUE PROFIERE LA SECRETARIA DISTRITAL DEL HÁBITAT"</t>
  </si>
  <si>
    <t>SOLICITAR CONCEPTO TÉCNICO A LA SECRETARÍA DISTRITAL DE PLANEACIÓN,  SOBRE CÓMO REALIZAR EL REPORTE EN EL SISTEMA DE SEGUIMIENTO DISTRITAL - SEGPLAN, LOS RECURSOS CORRESPONDIENTES A PROYECTOS DE INVERSIÓN PERTENECIENTES A PLANES DISTRITALES DE DESARROLLO- PDD ANTERIORES, CUYA EJECUCIÓN TRASCIENDE LA VIGENCIA DEL PDD INICIAL, CITANDO COMO CASO ESPECIFICO EL PROYECTO DE INVERSIÓN 1075 Y SUS HOMOLOGOS ANTERIORES</t>
  </si>
  <si>
    <t>OFICIO PROYECTADO Y REMITIDO A LA SDP</t>
  </si>
  <si>
    <t>SUMATORIA DE OFICIO PROYECTADO Y REMITIDO A LA SDP</t>
  </si>
  <si>
    <t>4.1.1.1.2</t>
  </si>
  <si>
    <t>HALLAZGO ADMINISTRATIVO CON PRESUNTA INCIDENCIA DISCIPLINARIA: POR LA ASIGNACIÓN DE RECURSOS DE LA META 3 “REALIZAR EL 100 POR CIENTO DE SEGUIMIENTOS A LA GESTIÓN DE INSTRUMENTOS DE FINANCIACIÓN” AL EJECUTAR 3 CONTRATOS PARA EL CUMPLIMIENTO DE LA META 5: “APOYAR LA GESTIÓN DE 80 HECTÁREAS ÚTILES PARA LA CONSTRUCCIÓN DE VIVIENDA DE INTERÉS SOCIAL-VIS, MEDIANTE LA APLICACIÓN DE INSTRUMENTOS DE FINANCIACIÓN”</t>
  </si>
  <si>
    <t>AUSENCIA DE UN CONTROL EN EL SISTEMA DE INFORMACIÓN QUE RELACIONE LAS ADICIONES DE LOS CONTRATOS, CON LA META PROYECTO DE INVERSIÓN CON LA CUAL SE ASOCIÓ EL CONTRATO ORIGINAL.</t>
  </si>
  <si>
    <t>DESARROLLAR E IMPLEMENTAR EN EL SISTEMA DE INFORMACIÓN DE PLANEACIÓN DE LA ENTIDAD, UN MENSAJE DE ALERTA, DONDE SE INFORME AL USUARIO SI EL PROCESO ADICIÓN Y/O PRORROGA A MODIFICARSE, ESTA ASOCIADO A UNA META DIFERENTE A AQUELLA MEDIANTE LA CUAL SE SUSCRIBIÓ INICIALMENTE.</t>
  </si>
  <si>
    <t>DESARROLLO E IMPLEMENTACIÓN DE UN MENSAJE DE ALERTA AL USUARIO</t>
  </si>
  <si>
    <t>SUMATORIA DE DESARROLLOS IMPLEMENTADOS EN EL SISTEMA DE PLANEACIÓN</t>
  </si>
  <si>
    <t>2020-03-31</t>
  </si>
  <si>
    <t>HALLAZGO ADMINISTRATIVO CON PRESUNTA INCIDENCIA DISCIPLINARIA, POR CELEBRAR EL CONVENIO INTERADMINISTRATIVO 499 DE 2018 Y NO INCLUIR EL ESTUDIO DE MERCADO DETALLADO DE LA VIVIENDA DE INTERÉS SOCIAL NUEVA EN LOS ESTUDIOS PREVIOS PARA LA EJECUCIÓN DEL OBJETO DEL CONVENIO.</t>
  </si>
  <si>
    <t>DE ACUERDO CON EL INFORME FINAL DE LA AUDITORÍA DE DESEMPEÑO CÓDIGO 31 "(...)CUANDO SE HACE UNA DESTINACIÓN DE RECURSOS PARA SOLUCIONAR UNA EL PROBLEMA DE FALTA DE VIVIENDA, SE DEBE TENER UN ESTUDIO PREVIO DETALLADO DENTRO DEL CUAL SE ESTABLEZCA LA SITUACIÓN ACTUAL DEL MERCADO DE LA VIVIENDA EN BOGOTÁ".</t>
  </si>
  <si>
    <t>SOLICITAR A LA SUBSECRETARÍA DE PLANEACIÓN Y POLÍTICA, PREVIA SUSCRIPCIÓN DE CONTRATOS O CONVENIOS INTERADMNISTRATIVOS RELACIONADOS CON LA APLICACIÓN DE INSTRUMENTOS DE FINANCIACIÓN PARA PROMOVER EL ACCESO A LA VIVIENDA, LA REMISIÓN DE UN ESTUDIO DEL SECTOR DE LA VIVIENDA DE INTERÉS SOCIAL EN BOGOTÁ, EL CUAL HARÁ PARTE DEL ESTUDIO PREVIO CORRESPONDIENTE.</t>
  </si>
  <si>
    <t>SOLICITUDES DE ESTUDIO DEL MERCADO DE LA VIVIENDA DE INTERÉS SOCIAL EN BOGOTÁ RADICADAS</t>
  </si>
  <si>
    <t>(NO. DE CONTRATOS Y/O CONVENIOS INTERADMNISTRATIVOS  PREVISTOS/NO. DE SOLICITUDES DE ESTUDIO DEL MERCADO DE LA VIVIENDA DE INTERÉS SOCIAL EN BOGOTÁ RADICADAS)*100%</t>
  </si>
  <si>
    <t>SUBSECRETARÍA DE GESTIÓN FINANCIERA - SUBDIRECCIONES DE RECURSOS PÚBLICOS Y DE RECURSOS PRIVADOS</t>
  </si>
  <si>
    <t>2019-09-20</t>
  </si>
  <si>
    <t>2020-09-19</t>
  </si>
  <si>
    <t>REALIZAR LOS ESTUDIOS DEL MERCADO DE VIVIENDA DE INTERÉS SOCIAL EN BOGOTÁ SOLICITADOS, DE MANERA PREVIA A LA SUSCRIPCIÓN DE CONTRATOS O CONVENIOS INTERADMINISTRATIVOS RELACIONADOS CON LA APLICACIÓN DE INSTRUMENTOS DE FINANCIACIÓN PARA PROVER EL ACCESO A VIVIENDA.</t>
  </si>
  <si>
    <t>ESTUDIOS DE MERCADO REALIZADOS</t>
  </si>
  <si>
    <t>(NUMERO DE ESTUDIOS DE MERCADO REALIZADOS/ ESTUDIOS SOLICITADOS ) * 100%</t>
  </si>
  <si>
    <t>SUBSECRETARÍA DE PLANEACIÓN Y POLÍTICA - SUBDIRECCIÓN DE INFORMACIÓN SECTORIAL</t>
  </si>
  <si>
    <t>4.1.2.2</t>
  </si>
  <si>
    <t>HALLAZGO ADMINISTRATIVO CON PRESUNTA INCIDENCIA DISCIPLINARIA, POR EL DESEMBOLSO DE 721 SUBSIDIOS DISTRITALES DE VIVIENDA POR VALOR DE $5.348.129.912, TRASLADADOS A LA FIDUCIARIA DE OCCIDENTE, SIN NINGÚN TIPO DE CONTROL DE LOS RECURSOS QUE RESPALDEN LA INVERSIÓN DE LOS MISMOS, CONFORME A LAS POLÍTICAS DE LA ENTIDAD.</t>
  </si>
  <si>
    <t>DE ACUERDO CON EL INFORME FINAL DE LA AUDITORÍA DE DESEMPEÑO CÓDIGO 31  " (...) SE DESEMBOLSARON DICHOS DINEROS SIN QUE PERMITA A LA SDHT LA POSIBILIDAD DE TENER LA INFORMACIÓN DE TODA ÍNDOLE, RESPECTO DE LOS NEGOCIOS ORIGINADOS A TRAVÉS DE LOS RECURSOS ALLÍ CONSIGNADOS".</t>
  </si>
  <si>
    <t>REALIZAR MESAS DE TRABAJO TENDIENTES A ACORDAR UN MANUAL OPERATIVO DEL CONVENIO NO. 499 DE 2018, SUSCRITO CON EL FONDO NACIONAL DE VIVIENDA - FONVIVIENDA, QUE INCLUYA LAS CONDICIONES EN QUE SE INVIERTEN LOS RECURSOS DE LA SDHT.</t>
  </si>
  <si>
    <t>NO. DE MESAS DE TRABAJO REALIZADAS</t>
  </si>
  <si>
    <t>HALLAZGO ADMINISTRATIVO CON PRESUNTA INCIDENCIA DISCIPLINARIA POR DEFICIENCIA Y DEBILIDADES EN LA APLICACIÓN DEL PRINCIPIO LEGAL DE PLANEACIÓN, CON OCASIÓN DE LA CELEBRACIÓN DE LOS CONTRATOS DE PRESTACIÓN DE SERVICIOS PROFESIONALES Nº 297 DE 2013 Y 211 DE 2014.</t>
  </si>
  <si>
    <t>DEBILIDADES EN EL CONTROL DE LOS PROCESOS CONTRACTUALES REQUERIDOS POR LAS DIFERENTES ÁREAS.</t>
  </si>
  <si>
    <t>ESTABLECER  EN EL COMITÉ DE ADQUISICIONES LAS MODALIDADES DE CONTRATACION A PARTIR DE LA JUSTIFICACION DE NECESIDAD DE CADA AREA.</t>
  </si>
  <si>
    <t>PLAN DE  ADQUISICIONES CONCERTADO</t>
  </si>
  <si>
    <t>PROCESOS DE CONTRATACIÓN REQUERIDOS CON MODALIDADES ESTABLECIDAS</t>
  </si>
  <si>
    <t>SUBDIRECCIÓN ADMINISTRATIVA/  TODAS LAS ÁREAS</t>
  </si>
  <si>
    <t>HALLAZGO ADMINISTRATIVO CON PRESUNTA INCIDENCIA DISCIPLINARIA POR INOBSERVANCIA DEL PROCEDIMIENTO PARA LA SUSCRIPCIÓN EN LA ORDEN DE COMPRA 60009-2020, ESTABLECIDO EN EL DECRETO 1082 DE 2015. (DPC 483-2021)</t>
  </si>
  <si>
    <t>INCORPORAR EN EL PROCEDIMIENTO DE GESTION CONTRACTUAL, LAS GUÍAS VIGENTES PARA LA COMPRA DE ELEMENTOS ADQUIRIDOS POR GRANDES SUPERFICIES DE ACUERDO A LOS LINEAMIENTOS POR CCE, GUIAS QUE SE HAN VENIDO IMPLEMENTANDO EN LA ENTIDAD PARA ESTE TIPO DE CONTRATACIÓN</t>
  </si>
  <si>
    <t>PROCEDIMIENTO CON INCLUSION DE LA GUIA DEFINIDA EN LA DESCRIPCIÒN</t>
  </si>
  <si>
    <t>SUBSECRETARIA DE GESTION CORPORATIVA Y CID</t>
  </si>
  <si>
    <t>2021-11-30</t>
  </si>
  <si>
    <t>4.2.1.2</t>
  </si>
  <si>
    <t>HALLAZGO ADMINISTRATIVO CON PRESUNTA INCIDENCIA DISCIPLINARIA POR MANTENER EN EJECUCIÓN EN LA VIGENCIA 2014 LOS CONTRATOS DE PRESTACIÓN DE SERVICIOS PROFESIONALES Nº 297 DE 2013 Y 211 DE 2014 CON IGUALES OBJETOS Y OBLIGACIONES.</t>
  </si>
  <si>
    <t>PRESENTAR EN COMITÉ DE ADQUISICIONES "MODELO DE DOCUMENTO EN EL QUE SE JUSTIFIQUE LA CONTRATACIÓN DE OBJETOS IGUALES," E IMPLEMENTARLO</t>
  </si>
  <si>
    <t>MODELO DE DOCUMENTO DE  JUSTIFICACIÒN  DE CONTRATACIÓN DE OBJETOS IGUALES.</t>
  </si>
  <si>
    <t>DOCUMENTO PRESENTADO E IMPLEMENTADO</t>
  </si>
  <si>
    <t>HALLAZGO ADMINISTRATIVO CON PRESUNTA INCIDENCIA DISCIPLINARIA POR OMISIÓN DEL DEBER DE DENUNCIA Y DE INSPECCIÓN, VIGILANCIA Y CONTROL Y NO UTILIZACIÓN DE MECANISMOS PREVENTIVOS Y SANCIONATORIOS PECUNIARIOS PARA LA EFECTIVIDAD DE LA MISIÓN, OBJETIVOS, FINALIDAD, FUNCIONES Y ESTRUCTURA DE LA SDHT, DERIVADA DE PRESUNTAS ACCIONES DE CAPTACIÓN SIN LA AUTORIZACIÓN DEL REPRESENTANTE LEGAL DE OPV 25 DE NOV MZ 52</t>
  </si>
  <si>
    <t>OFICIAR A LA SUPERINTENDENCIA FINANCIERA CON EL OBJETO DE PRECISAR LAS FUNCIONES DE ESA ENTIDAD FRENTE A PERSONAS NATURALES Y/O JURÍDICAS  QUE ADELANTAN LA ACTIVIDAD DE CAPTACIÓN DE RECURSOS SIN LOS PERMISOS REQUERIDOS Y A PARTIR DEL CONCEPTO ESTABLECER EL PROCEDIMIENTO A SEGUIR CON LA SUPERINTENDENCIA.</t>
  </si>
  <si>
    <t>OFICIO RADICADO  A LA SUPERINTENDENCIA FINANCIERA</t>
  </si>
  <si>
    <t>UN OFICIO RADICADO</t>
  </si>
  <si>
    <t>SUBDIRECCIÓN DE INVESTIGACIONES Y CONTROL DE VIVIENDA</t>
  </si>
  <si>
    <t>CONTINUAR CON LAS ETAPAS DEL PROCESO ADMINISTRATIVO SANCIONATORIO CONTENIDO  EN EL EXPEDIENTE 3-2018-07314-1</t>
  </si>
  <si>
    <t>SEGUIMIENTO DE LAS  ACTUACIONES QUE SE DEBEN  ADELANTAR DENTRO DEL EXPEDIENTE</t>
  </si>
  <si>
    <t>DOS SEGUIMIENTOS SEMESTRALES AL EXPEDIENTE 3-2018-07314-1</t>
  </si>
  <si>
    <t>REALIZAR SEGUIMIENTO A  LA DENUNCIA INTERPUESTA ANTE LA FISCALÍA  GENERAL DE LA NACIÓN.</t>
  </si>
  <si>
    <t>SEGUIMIENTO MENSUAL  AL PROCESO PENAL Y ACTUALIZACIÒN DEL MISMO EN LA HERRAMIENTA DE  SIPROJ</t>
  </si>
  <si>
    <t>NÙMERO DE SEGUIMIENTOS REALIZADOS Y ACTUALIZACIÒN EN SIPROJ/ NÙMERO ONCE  SEGUIMIENTOS PROGRAMADOS</t>
  </si>
  <si>
    <t>SUBDIRECCIÓN DE PREVENCIÓN Y SEGUIMIENTO</t>
  </si>
  <si>
    <t>REQUERIR  BIMESTRALMENTE A LA OPV 25 DE NOVIEMBRE MANZANA 52, LAS ACCIONES EN RELACIÓN CON LA CAPTACIÓN DE RECURSOS  QUE  ESTE ADELANTANDO..</t>
  </si>
  <si>
    <t>SEGUIMIENTO A   REQUERIMIENTOS BIMESTRAL A LA OPV 25 DE NOVIEMBRE</t>
  </si>
  <si>
    <t>NÚMERO DE REQUERIMIENTOS REALIZADOS/ NÚMERO SEIS DE REQUERIMIENTOS  PROGRAMADOS</t>
  </si>
  <si>
    <t>3.2.2.5. Hallazgo administrativo por las deficiencias de la SDHT en la administración de los recursos destinados a la financiación, adquisición y acceso a la vivienda nueva para sectores vulnerables</t>
  </si>
  <si>
    <t>Continuar con la implementación del formato "Matriz de informe de seguimiento a los contratos y/o convenios",  que garantice que por lo menos una vez se cumpla  las obligaciones contractuales en el periodo de ejecución del contrato.</t>
  </si>
  <si>
    <t>Septiembre 2021: El Plan de Mejoramiento fue suscrito el 8 de septiembre de 2021
Octubre 2021: En atención a los soportes aportados, se evidencia que  se aporta la matriz y los soportes de implementación de dicha matriz en los contratos cuya supervisión es de la  Subdirección Administrativa, sin embargo no se aportan evidencias de la implementación de la matriz por parte de los supervisores de otras Subdirección o Subsecretarías, con fundamento en lo anterior no es posible establecer avance en el cumplimiento de la acción.
Soportes: Archivo en Excel formato PS07-FO662 "Matriz de informe de seguimiento a los contratos o convenios", Archivos en PDF del proceso de gestión contractual (contrato 178 de 2021, 343 de 2021, 187 de 2021, 221 de 2021, 273 de 2021, 289 de 2021, 360 de 2021, 361 de 2021, 429 de 2021, 739 de 2021, 762 de 2021, 816 de 2021)                                                                                            
Recomendación: Implementar las actividades que evidencien el cumplimiento de la acción en los términos establecidos.
Diciembre 2021: De conformidad con los soportes aportados se evidencia la implementación del formato PS07-FO662 Matriz de seguimiento contratos o convenios, asimismo se procedió a verificar la implementación de la acción en contratos como: 373 de 2021, 175 de 2021, 639 de 2021, 515 de 2021, 478 de 2021, 285 de 2021, 800 de 2021, 098 de 2021, 083 de 2021 y 276 de 2021, en consecuencia y teniendo en cuenta la fecha de inicio de la acción (01-10-2021) y la fecha de terminación (39-01-2022) se dará un avance del 0.5 correspondiente a la implementación de la matriz en los meses de octubre y noviembre.
Recomendación: Continuar con la implementación de la acción de conformidad con los establecido en el plan de mejoramiento suscrito con la Contraloría de Bogotá y aportar los soportes pertinentes para el próximo seguimiento.</t>
  </si>
  <si>
    <t>Solicitar los soportes a la interventoría que acrediten el cumplimiento de los  protocolos y cuidados necesarios para evitar accidentes en el trabajo y caídas de alturas  presentados por los contratistas de obra, (Soporte certificados para realizar trabajo en alturas). Por lo menos un (1) certificado por contrato de obra según aplique.</t>
  </si>
  <si>
    <t>Soportes que acrediten la idoneidad para realizar trabajo en alturas ( Certf de trabajo en alturas).</t>
  </si>
  <si>
    <t>Numero de certificados de trabajo en alturas / Numero de contratos de interventoría suscritos en la segunda vigencia 2021 por la Subdirección de Barrios</t>
  </si>
  <si>
    <r>
      <t xml:space="preserve">Septiembre 2021: El Plan de Mejoramiento fue suscrito el 8 de septiembre de 2021
Octubre 2021:De acuerdo al documento en Excel denominado "MATRIZ CONTRATOS 2021 SEGUNDO SEMESTRE", se observó la suscripción de 3 contratos de interventoría (Contrato 745, 797 y 798 de 2021) durante el periodo de junio a octubre, para lo cual se observó lo siguiente:
*Contrato 745-2021 - Fecha de inicio: 08 de julio de 2021: Se observó correo del 08 de octubre de 2021 en donde el contratista PROYECTISTAS ASOCIADOS remitió base de datos de curso en alturas, sin embargo , no se observó certificados. Correo del 11 y 12 de noviembre donde se solicita por parte de la SDHT al contratista se incluyan los certificados de trabajo en alturas en el INFORME DE OCTUBRE, (Correos no se tienen en cuenta, dado que el seguimiento es con corte a 31102021). 
*Contrato 797-2021 - Fecha de inicio: 18 de agosto de 2021:  Se observó que a través del radicado No. 2-2021-55174 del 07 de octubre de 2021, se solicitó por parte de la Subdirectora de Barrios a la empresa INPLAYCO SAS - Contrato 797-2021 los documentos que certifiquen el personal de obra en trabajo en alturas, por lo cual se observó que a través del radicado No. 1-2021-41852 del 11 de octubre, el contratista informó el personal avalado para el trabajo en alturas (2 personas - Oficial y Coordinador), sin embargo, se observó únicamente el certificado de trabajo en alturas del oficial, no se observó certificado de trabajo en alturas del coordinador (LOREN MAYERLY VILLAMIL).
*Contrato 798 de 2021 - Fecha de inicio: 20 de agosto de 2021: Se observó que a través del radicado No. 2-2021-55175 del 07 de octubre de 2021, se solicitó por parte de la Subdirectora de Barrios a la empresa CONTRUMARCA SAS - Contrato 798-2021 los documentos que certifiquen el personal de obra en trabajo en alturas, por lo cual se observó que a través del radicado No. 1-2021-41951 del 11 de octubre de 2021, el contratista informó que "(...)a la fecha el contratista de obra -Ambientalmente Ingeniería SAS se encuentra adelantando el proceso de vinculación de personal de obra y a la fecha no han remitido documentación de personal de obra extranjero ni de personal que realizará trabajo en alturas (...)". De acuerdo a lo anterior, a la fecha de corte del presente seguimiento (31/10/2021) se han suscrito 3 contratos de interventoría, por lo que proporcional a este número cada contrato tiene un peso de 33,33%, no se observó certificados del personal de los contratos 745 y 798 de 2021, el contrato 797 el contratista informó 2 personas para trabajar en alturas, sin embargo, se observó el certificado solo de una persona, por lo que se genera un avance del 16,67%. Se aclara, que el indicador puede variar el peso de cada contrato, teniendo en cuenta si se suscriben más contratos en los meses de noviembre y diciembre de 2021.
Soportes: 1. Correo electrónico del 08 de octubre de 2021-2. Correo electrónico del 11 de noviembre de 2021-3. Correo electrónico del 12 de noviembre de 2021-4. Oficio Radicado No. 2-2021-55174 del 07 de octubre de 2021-5. Oficio Radicado no. 2-2021-55175 del 07 de octubre de 2021-6. Oficio Radicado No. 1-2021-41852 del 11 de octubre de 2021-7. Oficio Radicado no, 1-2021-41951 del 11 de octubre de 2021-8. Documento en Excel ""MATRIZ CONTRATOS 2021 SEGUNDO SEMESTRE".
Recomendación: 1. Solicitar a través de comunicaciones oficiales los certificados de trabajo en alturas del personal del contrato. 2.Informar el personal que cada contratista avala para el trabajo en alturas y sus respectivos certificados (Contrato 745 y 798), a fin de poder realizar la validación del total de certificados del personal dispuesto para trabajar en alturas. 3 Remitir el certificado de alturas del coordinador - Contrato 797. 4. Realizar las respectivas solicitudes a fin de contar con los documentos en el tiempo de ejecución de la acción.
</t>
    </r>
    <r>
      <rPr>
        <b/>
        <sz val="10"/>
        <color theme="1"/>
        <rFont val="Calibri Light"/>
        <family val="2"/>
        <scheme val="major"/>
      </rPr>
      <t>Diciembre 2021</t>
    </r>
    <r>
      <rPr>
        <sz val="10"/>
        <color theme="1"/>
        <rFont val="Calibri Light"/>
        <family val="2"/>
        <scheme val="major"/>
      </rPr>
      <t>: Se anexa archivo en Excel denominado “RELACION DE CONTRATOS SEGUNDO SEMESTRE”, el cual cuenta con una hoja denominada Mejoramiento de vivienda en el cual se relacionan los contratos de interventoría 928, 640, 927 con fecha de inicio 17 de diciembre de 2021 (sin avance físico de obra), Hoja regalías: 1002 y 1003 de 2021 sin fecha de inicio (sin avance físico de obra), Hoja entorno: contrato 978 sin fecha de inicio y  979 de 2021 fecha de inicio 20 de diciembre de 2021 (sin avance físico de obra) y Hoja Julio- septiembre contrato 745 fecha de inicio 8 de julio de 2021, 797 fecha de inicio 18 de agosto de 2021, 798 fecha de inicio 20 de agosto de 2021, en consecuencia se validará la acción respecto de los contratos 745, 797 y 798  de 2021 que cuentan con fecha de inicio y avance de obra. Así las cosas y respecto del *contrato 745 se evidencia en el anexo 22 del documento “INFORME MENSUAL SSTMA No. 04 COMPONENTE DE SST, AMBIENTAL &amp; BIOSEGURIDAD PERIODO DE INFORME DEL 1 AL 31 DE OCTUBRE DE 2021” certificados de formación trabajo en alturas, respecto del *contrato 797 se evidencia en los anexos del radicado 1-2021-41852 el certificado de formación vocacional – Nombre del programa: Trabajo en alturas reentrenamiento y respecto del *contrato 798  se observa anexo al radicado 1-2021-51891certificado de capacitación y entrenamiento para trabajo seguro en alturas. En consecuencia, se establece el cumplimiento de la acción.</t>
    </r>
    <r>
      <rPr>
        <b/>
        <sz val="10"/>
        <color theme="1"/>
        <rFont val="Calibri Light"/>
        <family val="2"/>
        <scheme val="major"/>
      </rPr>
      <t xml:space="preserve">
Recomendación: </t>
    </r>
    <r>
      <rPr>
        <sz val="10"/>
        <color theme="1"/>
        <rFont val="Calibri Light"/>
        <family val="2"/>
        <scheme val="major"/>
      </rPr>
      <t xml:space="preserve">Continuar implementando las actividades pertinentes con la finalidad de no volver a presentarse los hechos sustentatorios del hallazgo   </t>
    </r>
  </si>
  <si>
    <t>4 de noviembre de 2021: La Contraloria Aprobó Plan de Mejoramiento 
Octubre 2021: No se realiza seguimiento toda vez que la aprobación del plan fue posterior al corte de este seguimiento 
Diciembre 2021: No se evidenciaron soportes de avance de la acción</t>
  </si>
  <si>
    <r>
      <t xml:space="preserve">4 de noviembre de 2021: La Contraloria Aprobó Plan de Mejoramiento 
</t>
    </r>
    <r>
      <rPr>
        <b/>
        <sz val="10"/>
        <color theme="1"/>
        <rFont val="Calibri Light"/>
        <family val="2"/>
        <scheme val="major"/>
      </rPr>
      <t xml:space="preserve">Octubre 2021: </t>
    </r>
    <r>
      <rPr>
        <sz val="10"/>
        <color theme="1"/>
        <rFont val="Calibri Light"/>
        <family val="2"/>
        <scheme val="major"/>
      </rPr>
      <t xml:space="preserve">No se realiza seguimiento toda vez que la aprobación del plan fue posterior al corte de este seguimiento 
</t>
    </r>
    <r>
      <rPr>
        <b/>
        <sz val="10"/>
        <color theme="1"/>
        <rFont val="Calibri Light"/>
        <family val="2"/>
        <scheme val="major"/>
      </rPr>
      <t>Diciembre 2021:Se r</t>
    </r>
    <r>
      <rPr>
        <sz val="10"/>
        <color theme="1"/>
        <rFont val="Calibri Light"/>
        <family val="2"/>
        <scheme val="major"/>
      </rPr>
      <t>ealizó el Comité seguimiento del Convenio Interadministrativo No 234 de 2014, donde se presenta el balance financiero y el estado técnico y jurídico del convenio. El comité determina realizar prórroga al tiempo de vigencia del convenio, con el fin de realizar las actividades necesarias para dar terminación al mismo.</t>
    </r>
  </si>
  <si>
    <r>
      <t xml:space="preserve">Septiembre 2021: El Plan de Mejoramiento fue suscrito el 8 de septiembre de 2021
</t>
    </r>
    <r>
      <rPr>
        <b/>
        <sz val="10"/>
        <color theme="1"/>
        <rFont val="Calibri Light"/>
        <family val="2"/>
        <scheme val="major"/>
      </rPr>
      <t>Octubre 2021</t>
    </r>
    <r>
      <rPr>
        <sz val="10"/>
        <color theme="1"/>
        <rFont val="Calibri Light"/>
        <family val="2"/>
        <scheme val="major"/>
      </rPr>
      <t xml:space="preserve">: 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Soportes:</t>
    </r>
    <r>
      <rPr>
        <sz val="10"/>
        <color theme="1"/>
        <rFont val="Calibri Light"/>
        <family val="2"/>
        <scheme val="major"/>
      </rPr>
      <t xml:space="preserve"> GESTION CONTRACTUAL  ENTREGA OFICIAL FUID 2020-2021.xlsx (Entrega oficial de contratos)
Recomendación: Llevar a cabo las acciones necesarias para cumplir con la acción, definiendo conjuntamente los lineamientos de digitalización solicitados en la misma.
</t>
    </r>
    <r>
      <rPr>
        <b/>
        <sz val="10"/>
        <color theme="1"/>
        <rFont val="Calibri Light"/>
        <family val="2"/>
        <scheme val="major"/>
      </rPr>
      <t>Diciembre 2021:</t>
    </r>
    <r>
      <rPr>
        <sz val="10"/>
        <color theme="1"/>
        <rFont val="Calibri Light"/>
        <family val="2"/>
        <scheme val="major"/>
      </rPr>
      <t xml:space="preserve">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Recomendación</t>
    </r>
    <r>
      <rPr>
        <sz val="10"/>
        <color theme="1"/>
        <rFont val="Calibri Light"/>
        <family val="2"/>
        <scheme val="major"/>
      </rPr>
      <t>:  Implementar la acción y aportar los soportes de cumplimiento de la misma, teniendo en cuenta la fecha de terminación de la misma</t>
    </r>
  </si>
  <si>
    <r>
      <t xml:space="preserve">Septiembre 2021: El Plan de Mejoramiento fue suscrito el 8 de septiembre de 2021
</t>
    </r>
    <r>
      <rPr>
        <b/>
        <sz val="10"/>
        <color theme="1"/>
        <rFont val="Calibri Light"/>
        <family val="2"/>
        <scheme val="major"/>
      </rPr>
      <t>Octubre 2021:</t>
    </r>
    <r>
      <rPr>
        <sz val="10"/>
        <color theme="1"/>
        <rFont val="Calibri Light"/>
        <family val="2"/>
        <scheme val="major"/>
      </rPr>
      <t xml:space="preserve"> 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 xml:space="preserve">Recomendación: </t>
    </r>
    <r>
      <rPr>
        <sz val="10"/>
        <color theme="1"/>
        <rFont val="Calibri Light"/>
        <family val="2"/>
        <scheme val="major"/>
      </rPr>
      <t xml:space="preserve">Llevar a cabo las acciones necesarias para cumplir con la acción, definiendo conjuntamente los lineamientos de digitalización solicitados en la misma.
</t>
    </r>
    <r>
      <rPr>
        <b/>
        <sz val="10"/>
        <color theme="1"/>
        <rFont val="Calibri Light"/>
        <family val="2"/>
        <scheme val="major"/>
      </rPr>
      <t>Diciembre 2021</t>
    </r>
    <r>
      <rPr>
        <sz val="10"/>
        <color theme="1"/>
        <rFont val="Calibri Light"/>
        <family val="2"/>
        <scheme val="major"/>
      </rPr>
      <t xml:space="preserve">: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Recomendación</t>
    </r>
    <r>
      <rPr>
        <sz val="10"/>
        <color theme="1"/>
        <rFont val="Calibri Light"/>
        <family val="2"/>
        <scheme val="major"/>
      </rPr>
      <t>:  Implementar la acción y aportar los soportes de cumplimiento de la misma, teniendo en cuenta la fecha de terminación de la misma</t>
    </r>
  </si>
  <si>
    <r>
      <rPr>
        <b/>
        <sz val="10"/>
        <color theme="1"/>
        <rFont val="Calibri Light"/>
        <family val="2"/>
        <scheme val="major"/>
      </rPr>
      <t xml:space="preserve">Diciembre 2021: </t>
    </r>
    <r>
      <rPr>
        <sz val="10"/>
        <color theme="1"/>
        <rFont val="Calibri Light"/>
        <family val="2"/>
        <scheme val="major"/>
      </rPr>
      <t>No fue objeto de seguimiento, por el periodo de suscripción del plan</t>
    </r>
  </si>
  <si>
    <t xml:space="preserve">Remitir semestralmente solicitud a  la Secretaría Distrital de Hacienda, con el objeto que se informe los saldos y el estado de cada uno de los títulos y procesos que se encuentran en cobro coactivo, con el fin de hacer seguimiento y control a estos procesos. </t>
  </si>
  <si>
    <t>Diseñar e implementar lineamientos de para la identificación de expedientes con numero unico de codificación</t>
  </si>
  <si>
    <t>Realizar por parte de la Subdirección Administrativa capacitación en el Procedimiento PS03-PR05 préstamo y consulta de documentos recalcando la responsabilidad  que conlleva cada  involucrado.</t>
  </si>
  <si>
    <t>Diciembre 2021: No fue objeto de seguimiento, por el periodo de suscripción del plan</t>
  </si>
  <si>
    <t>La acción fue formulada el 2 de julio de 2020. Por lo que a corte del ultimo seguimiento realizado al plan de mejoramiento ( Mayo de 2020) no fue tomada
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
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Diciembre 2020: Se aporta registro de asistencia del 25 de agosto de 2020, con 31 participantes para la capacitación de los estudios previos y capacitación del 16 de octubre de 2020 para Manual de contratación, Principios de planeación y estudios previos. 
Soportes: Correo electrónico de convocatoria del 16 de octubre de 2020, registro de asistencia de capacitaciones de fechas 25 de agosto y 16 octubre de 2020.
Recomendación: Se remiten soportes que dan cuenta del cumplimiento de la acción, correspondiente a dos (2) capacitaciones, sin embrago, se recomienda incluir las presentaciones en la cuales se evidencie el tema de la asignación de obligaciones, dirigido a los supervisores de los contratos.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Revisados los soportes aportados para el presente seguimiento, se evidencia que no aportaron evidencias de la capacitación tal y como se encuentra señalado en la descripción de la accion"Realizar capacitación dirigida a los supervisores y apoyo a la supervisión,  donde se explique la etapa de  la elaboración de los estudios previos y la asignación de obligaciones.", con fundamento en lo anterior se mantiene el porcentaje de avance anterior de la acción.
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Recomendación: Adelantar de manera inmediata la actividad que encuentra pendiente para dar cumplimiento a la meta establecida y aportar para el siguiente seguimiento los soportes (completos) de la ejecución de la actividad.
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Recomendación: Implementar mecanismos para evitar la ocurrencia de los hechos objeto del hallazgo</t>
  </si>
  <si>
    <t>Subsecretaria de Coordinación de Operativa y Subdirección de Barrios</t>
  </si>
  <si>
    <t>FILA 344 ( Audit de Cumplimiento Entrega Subsidios 2021 y 2021
PAD 2022)</t>
  </si>
  <si>
    <t>FILA 345 ( Audit de Cumplimiento Entrega Subsidios 2021 y 2021
PAD 2022)</t>
  </si>
  <si>
    <t>FILA 346 ( Audit de Cumplimiento Entrega Subsidios 2021 y 2021
PAD 2022)</t>
  </si>
  <si>
    <t>Realizar capacitación dirigida a los supervisores y apoyo a la supervisión,  donde se explique la etapa de  la elaboración de los estudios previos y la asignación de obligaciones.</t>
  </si>
  <si>
    <t xml:space="preserve">Implementación  por parte de los supervisores de  una  matriz  mensual de  Seguimiento y supervisión a los contratos de prestación de Servicios.
</t>
  </si>
  <si>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:La fecha de inicio de la acción es 11-11-2020, razón la cual no fue tomada en el presente seguimiento con corte al 31-10-2020.
Diciembre 2020: Se aporta correo electrónico de fecha 26 de octubre de 2020, mediante el cual se solicita la actualización del procedimiento de Gestión Contractual, no obstante, la acción se encuentra programada para ejecutarse a partir del 11 de noviembre de 2020, por consiguiente no se observa avance de la acción.
Soportes: Correo electrónico de fecha 26 de octubre de 2020.
Recomendación: Tener en cuenta el periodo de ejecución de la acción de acuerdo con lo formulado en el PM de la Contraloría, así como tomar medidas efectuar la incorporación de la actividad respecto a la matriz mensual de seguimiento y supervisión a los contratos de prestación de Servicios.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En atención a los soportes aportados, se evidencia que no se ha implementado la acción por parte de los responsables de la misma, toda vez que se observan diferentes formatos los cuales no están unificados, y no se observan soportes de todos los supervisores de las  Subdirecciones y Subsecretarias que implementen el formato PS02-FO662 " Matriz de Informes de seguimiento a los contratos y/o convenios", en consecuencia no se establece avance de la misma y se mantiene en el mismo estado que el indicado en el seguimiento anterior.  
</t>
    </r>
    <r>
      <rPr>
        <b/>
        <sz val="10"/>
        <color theme="1"/>
        <rFont val="Calibri Light"/>
        <family val="2"/>
        <scheme val="major"/>
      </rPr>
      <t>Soportes</t>
    </r>
    <r>
      <rPr>
        <sz val="10"/>
        <color theme="1"/>
        <rFont val="Calibri Light"/>
        <family val="2"/>
        <scheme val="major"/>
      </rPr>
      <t xml:space="preserve">: Archivo en Excel formato PS07-FO662 "Matriz de informe de seguimiento a los contratos y/o convenios", Archivos Excel de matriz de cuentas de Subdirección de Información Sectorial (abril 2021, agosto 2021, febrero 2021, julio 2021, junio 2021, marzo 2021, mayo 2021 y septiembre 2021), Archivos en PDF del proceso de gestión contractual (contrato 178 de 2021, 3423 de 2021, 187 de 2021, 221 de 2021, 273 de 2021, 289 de 2021, 360 de 2021, 289 de 2021, 360 de 2021, 361 de 2021, 429 de 2021, 739 de 2021, 762 de 2021, 816 de 2021)
</t>
    </r>
    <r>
      <rPr>
        <b/>
        <sz val="10"/>
        <color theme="1"/>
        <rFont val="Calibri Light"/>
        <family val="2"/>
        <scheme val="major"/>
      </rPr>
      <t>Recomendación:</t>
    </r>
    <r>
      <rPr>
        <sz val="10"/>
        <color theme="1"/>
        <rFont val="Calibri Light"/>
        <family val="2"/>
        <scheme val="major"/>
      </rPr>
      <t xml:space="preserve"> Implementar de manera inmediata  las actividades que evidencien el cumplimiento de la acción en los términos establecidos y por el responsable establecido toda vez que se materializo el riesgo de incumplimiento de actividad establecida.
</t>
    </r>
    <r>
      <rPr>
        <b/>
        <sz val="10"/>
        <color theme="1"/>
        <rFont val="Calibri Light"/>
        <family val="2"/>
        <scheme val="major"/>
      </rPr>
      <t xml:space="preserve">Diciembre 2021: </t>
    </r>
    <r>
      <rPr>
        <sz val="10"/>
        <color theme="1"/>
        <rFont val="Calibri Light"/>
        <family val="2"/>
        <scheme val="major"/>
      </rPr>
      <t xml:space="preserve">De conformidad con los soportes aportados se evidencia la implementación del formato PS07-FO662 Matriz de seguimiento contratos o convenios, su socialización en la capacitación realizada en el 24 de noviembre tal y como se evidencia en la presentación de dicha capacitación, sumado a lo anterior se procedió a realizar un muestreo aleatorio verificando la matriz de los contratos: 595 de 2021, 307 de 2021, 752 de 2021, 259 de 2021, 573 de 2021, 729 de 2021, 726 de 2021, 098 de 2021, 149 de 2021, 275 de 2021, 392 de 2021, 127 de 2021, 852 de 2021, 864 de 2021 y 615 de 2021, en los cuales se evidencia el cumplimiento de las obligaciones contractuales, en consecuencia se dará por cumplida la acción. 
</t>
    </r>
    <r>
      <rPr>
        <b/>
        <sz val="10"/>
        <color theme="1"/>
        <rFont val="Calibri Light"/>
        <family val="2"/>
        <scheme val="major"/>
      </rPr>
      <t>Recomendación</t>
    </r>
    <r>
      <rPr>
        <sz val="10"/>
        <color theme="1"/>
        <rFont val="Calibri Light"/>
        <family val="2"/>
        <scheme val="major"/>
      </rPr>
      <t>: Implementar las acciones pertinentes con la finalidad de evitar que ocurra nuevamente el hecho objeto del hallazgo.</t>
    </r>
  </si>
  <si>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:La fecha de inicio de la acción es 11-11-2020, razón la cual no fue tomada en el presente seguimiento con corte al 31-10-2020.
Diciembre 2020: Se aporta correo electrónico de fecha 26 de octubre de 2020, mediante el cual se solicita la actualización del procedimiento de Gestión Contractual, no obstante, la acción se encuentra programada para ejecutarse a partir del 11 de noviembre de 2020, por consiguiente no se observa avance de la acción.
Soportes: Correo electrónico de fecha 26 de octubre de 2020.
Recomendación: Tener en cuenta el periodo de ejecución de la acción de acuerdo con lo formulado en el PM de la Contraloría, así como tomar medidas efectuar la incorporación de la actividad respecto a la matriz mensual de seguimiento y supervisión a los contratos de prestación de Servicios.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En atención a los soportes aportados, se evidencia que no se ha implementado la acción por parte de los responsables de la misma, toda vez que se observan diferentes formatos los cuales no están unificados, y no se observan soportes de todos los supervisores de las  Subdirecciones y Subsecretarias que implementen el formato PS02-FO662 " Matriz de Informes de seguimiento a los contratos y/o convenios", en consecuencia no se establece avance de la misma y se mantiene en el mismo estado que el indicado en el seguimiento anterior.     
</t>
    </r>
    <r>
      <rPr>
        <b/>
        <sz val="10"/>
        <color theme="1"/>
        <rFont val="Calibri Light"/>
        <family val="2"/>
        <scheme val="major"/>
      </rPr>
      <t>Soportes:</t>
    </r>
    <r>
      <rPr>
        <sz val="10"/>
        <color theme="1"/>
        <rFont val="Calibri Light"/>
        <family val="2"/>
        <scheme val="major"/>
      </rPr>
      <t xml:space="preserve"> Archivo en Excel formato PS07-FO662 "Matriz de informe de seguimiento a los contratos y/o convenios", Archivos Excel de matriz de cuentas de Subdirección de Información Sectorial (abril 2021, agosto 2021, febrero 2021, julio 2021, junio 2021, marzo 2021, mayo 2021 y septiembre 2021), Archivos en PDF del proceso de gestión contractual (contrato 178 de 2021, 3423 de 2021, 187 de 2021, 221 de 2021, 273 de 2021, 289 de 2021, 360 de 2021, 289 de 2021, 360 de 2021, 361 de 2021, 429 de 2021, 739 de 2021, 762 de 2021, 816 de 2021)
</t>
    </r>
    <r>
      <rPr>
        <b/>
        <sz val="10"/>
        <color theme="1"/>
        <rFont val="Calibri Light"/>
        <family val="2"/>
        <scheme val="major"/>
      </rPr>
      <t>Recomendación:</t>
    </r>
    <r>
      <rPr>
        <sz val="10"/>
        <color theme="1"/>
        <rFont val="Calibri Light"/>
        <family val="2"/>
        <scheme val="major"/>
      </rPr>
      <t xml:space="preserve"> Implementar de manera inmediata  las actividades que evidencien el cumplimiento de la acción en los términos establecidos y por el responsable establecido toda vez que se materializo el riesgo de incumplimiento de actividad establecida.
</t>
    </r>
    <r>
      <rPr>
        <b/>
        <sz val="10"/>
        <color theme="1"/>
        <rFont val="Calibri Light"/>
        <family val="2"/>
        <scheme val="major"/>
      </rPr>
      <t xml:space="preserve">Diciembre 2021: </t>
    </r>
    <r>
      <rPr>
        <sz val="10"/>
        <color theme="1"/>
        <rFont val="Calibri Light"/>
        <family val="2"/>
        <scheme val="major"/>
      </rPr>
      <t xml:space="preserve">De conformidad con los soportes aportados se evidencia la implementación del formato PS07-FO662 Matriz de seguimiento contratos o convenios, su socialización en la capacitación realizada en el 24 de noviembre tal y como se evidencia en la presentación de dicha capacitación, sumado a lo anterior se procedió a realizar un muestreo aleatorio verificando la matriz de los contratos: 595 de 2021, 307 de 2021, 752 de 2021, 259 de 2021, 573 de 2021, 729 de 2021, 726 de 2021, 098 de 2021, 149 de 2021, 275 de 2021, 392 de 2021, 127 de 2021, 852 de 2021, 864 de 2021 y 615 de 2021, en los cuales se evidencia el cumplimiento de las obligaciones contractuales, en consecuencia se dará por cumplida la acción. </t>
    </r>
    <r>
      <rPr>
        <b/>
        <sz val="10"/>
        <color theme="1"/>
        <rFont val="Calibri Light"/>
        <family val="2"/>
        <scheme val="major"/>
      </rPr>
      <t xml:space="preserve">
Recomendación:</t>
    </r>
    <r>
      <rPr>
        <sz val="10"/>
        <color theme="1"/>
        <rFont val="Calibri Light"/>
        <family val="2"/>
        <scheme val="major"/>
      </rPr>
      <t xml:space="preserve"> Implementar las acciones pertinentes con la finalidad de evitar que ocurra nuevamente el hecho objeto del hallazgo.</t>
    </r>
  </si>
  <si>
    <t>La acción fue formulada el 2 de julio de 2020. Por lo que a corte del ultimo seguimiento realizado al plan de mejoramiento ( Mayo de 2020) no fue tomada
Octubre 2020:  La Subdirección Administrativa remite una matriz en Excel denominada “Revisión Julio Septiembre” donde se encuentran tres hojas denominadas “Julio, Agosto y Septiembre” respectivamente y en ellas se encuentra la relación de contratos que por las fechas de inicio corresponden a la vigencia 2020 de los mencionados meses, donde se entiende que el área responsable en cada contrato realizó” REVISION PUBLICACION ANEXOS, CRP Y APROBACION DE POLIZAS” (como se enuncia en cada hoja).
En ese orden y teniendo en cuenta que la acción está enfocada a revisar la totalidad de los contratos el área responsable informa en la matriz por mes ( sin soportes que evidencien la verificación de los contratos como son pantallazo de secop y links de acceso) que reviso en el mes julio 98 contratos corresponden a la totalidad de los reportados según la matriz, en agosto reviso 61 contratos que corresponden a la totalidad de los reportados según la matriz en septiembre se reportó un total de 25 contratos no se revisó la totalidad (Solamente se revisaron 21). 
Teniendo en cuenta que la acción está enfocada a realizar la revisión en el Secop de las actuaciones administrativas a la totalidad de la vigencia 2020  (184 contratos) se procedió a verificar de manera aleatoria; de la base enunciada; los siguientes contratos: Mes de Julio: 603,547,519,585,549 y 574, mes de agosto: 647,622,636,634,660 y 659 y mes de setiembre: 675, 662, 665, 681, 669, 643 y 640, encontrándose que los contratos 593 de julio de 2020 y 665, 669 de septiembre no se encuentran publicados los informes ejecución de los mismos, y que en septiembre no se realizo la revisión de la totalidad de los contratos por parte del área responsable. Por lo anterior y teniendo en cuenta que las evidencias no atienden en su totalidad el cumplimiento de la acción por cuanto no se contaron con soportes que evidencien la verificación de los contratos como son pantallazo de secop y links de acceso.
Recomendación: Contar en el próximo seguimiento con la verificación mensual de la publicación de todos los actos y documentos contractuales expedidos por cada proceso, junto con los respectivos links de secop y pantallazos de verificación de los contratos, con el fin de dar cumplimiento a la acción de conformidad con el hallazgo.
Diciembre 2020: Se aporta matriz de seguimiento a contratos de julio- septiembre de 2020, no obstante la acción corresponde a la revisión a la totalidad de los contratos de la vigencia 2020, de esta manera, no se observa avance de la acción con respecto al seguimiento de octubre de 2020.
Soportes: Matriz en Excel " julio - septiembre 2020"
Recomendación: Incluir la matriz de todos los contratos suscritos entre el periodo julio 2020 a febrero 2021 y los soportes que den cuenta de la revisión efectuada en la plataforma SECOP II. La acción se encuentra en riesgo de incumplimiento.
Mayo 2021: El responsable de la acción no aporta evidencias que den cuenta de la ejecución de la acción, por consiguiente, no se modifica la calificación de eficacia.
Recomendación: Ejecutar las acciones a que haya lugar toda  vez que se materializó el riesgo  de incumplimiento de la acción y del  plan de mejoramiento.
Octubre 2021:De conformidad con los soportes, y teniendo en cuenta que en seguimiento anterior se aportaron bases de los mensuales y que se recomendó aportar los contratos suscritos entre el periodo julio 2020 a febrero 2021, lo cual no fue atendido, no es posible establecer avance de la acción.
Recomendación: Incluir la matriz de todos los contratos suscritos entre el periodo julio 2020 a febrero 2021 y su link de verificación en SECOPII.
Diciembre 2021 :El responsable de la acción (Subdirección Administrativa) aporta una matriz en Excel denominada “Revisión 2020 PMCB 253” en la cual se encuentran seis hojas denominadas “Julio, Agosto, septiembre, octubre, noviembre y diciembre” y en ellas se encuentra la relación de contratos que por fechas de inicio corresponden a la vigencia 2020 de los mencionados meses, adicionalmente se indica en cada hoja los contratos suscritos en el mes y los revisados así: Julio: contratos publicados y revisados 98, Agosto: contratos publicados y revisados 62, Septiembre: contratos publicados y revisados 25, Octubre: contratos publicados 50 contratos revisados 50, Noviembre: contratos publicados 38 contratos revisados 38, Diciembre: contratos publicados contratos 73 revisados 73. Con fundamento en lo anterior se procedió a realizar una muestra aleatoria correspondiente al 5% de los contratos suscritos mensualmente así: *julio (98 contratos publicados- muestra aleatoria correspondiente a 5 contratos) Contrato 498 de 2020: Se encuentra publicada la garantía, se encuentran publicados informes de actividades mensuales, no cuenta con modificaciones, Contrato 513 de 2020: Se encuentra publicada la garantía, se encuentran publicados informes de actividades mensuales, no cuenta con modificaciones, Contrato 544 de 2020: Se encuentra publicada la garantía, se encuentran publicados informes de actividades mensuales, el contrato fue objeto de adición y prorroga y se encuentra publicada la garantía de esta modificación, Contrato 562 de 2020: Se encuentra publicada la garantía, se encuentran publicados informes de actividades mensuales, el contrato fue objeto de adición y prorroga y se encuentra publicada la garantía de esta modificación, Contrato 591 de 2020: Se encuentra publicada la garantía, se encuentran publicados informes de actividades mensuales, no cuenta con modificaciones, *Agosto (62 contratos publicados- muestra aleatoria correspondiente a 3 contratos) Contrato 621 de 2020: Se encuentra publicada la garantía, se encuentran publicados informes de actividades mensuales, el contrato fue objeto de adición y prorroga y se encuentra publicada la garantía de esta modificación, Contrato 624 de 2020: Se encuentra publicada la garantía, se encuentran publicados informes de actividades mensuales, el contrato fue objeto de adición y prorroga y se encuentra publicada la garantía de esta modificación, Contrato 637 de 2020: Se encuentra publicada la garantía, se encuentran publicados informes de actividades mensuales, no cuenta con modificaciones, Septiembre (25 contratos publicados- muestra aleatoria correspondiente a 1 contratos) Contrato 675: Se encuentra publicada la garantía, se encuentran publicados informes de actividades mensuales, no cuenta con modificaciones, Octubre (50 contratos publicados- muestra aleatoria correspondiente a 2 contratos) Contrato 714 de 2020: Se encuentra publicada la garantía, se encuentran publicados informes de actividades mensuales, el contrato fue objeto de adición y prorroga y se encuentra publicada la garantía de esta modificación, contrato 725 de 2020: Se encuentra publicada la garantía, se encuentran publicados informes de actividades mensuales, no cuenta con modificaciones, Noviembre (38 contratos publicados- muestra aleatoria correspondiente a 2 contratos) Contrato 757: Se encuentra publicada la garantía, se encuentran publicados informes de actividades mensuales, no cuenta con modificaciones, Contrato 764: Se encuentra publicada la garantía, se encuentran publicados informes de actividades mensuales, no cuenta con modificaciones Diciembre (73 contratos publicados- muestra aleatoria correspondiente a 4 contratos) Contrato 766 de 2020: Se encuentra publicada la garantía, se encuentran publicados informes de actividades mensuales, no cuenta con modificaciones, Contrato 769 de 2020: Se encuentra publicada la garantía, se encuentran publicados informes de actividades mensuales, no cuenta con modificaciones, Contrato 782 de 2020: Se encuentra publicada la garantía, se encuentran publicados informes de actividades mensuales, no cuenta con modificaciones, Contrato 785 de 2020: Se encuentra publicada la garantía, se encuentran publicados informes de actividades mensuales, no cuenta con modificaciones. Con fundamento en lo anterior, se evidencia la verificación dentro del periodo objeto de la acción, en consecuencia, se dará por cumplida la acción.
Recomendación: Implementar las actividades pertinentes a fin de evitar que se vuelvan a presentar los hechos que fundamentaron el hallazgo.</t>
  </si>
  <si>
    <r>
      <t xml:space="preserve">La acción fue formulada el 2 de julio de 2020. Por lo que a corte del ultimo seguimiento realizado al plan de mejoramiento (Mayo de 2020) no fue tomada
</t>
    </r>
    <r>
      <rPr>
        <b/>
        <sz val="10"/>
        <color theme="1"/>
        <rFont val="Calibri Light"/>
        <family val="2"/>
        <scheme val="major"/>
      </rPr>
      <t>Octubre 2020</t>
    </r>
    <r>
      <rPr>
        <sz val="10"/>
        <color theme="1"/>
        <rFont val="Calibri Light"/>
        <family val="2"/>
        <scheme val="major"/>
      </rPr>
      <t xml:space="preserve">: Se evidencia seguimiento de metas de los proyectos de Inversión de la Subsecretaria de Coordinación Operativa así: 
</t>
    </r>
    <r>
      <rPr>
        <b/>
        <sz val="10"/>
        <color theme="1"/>
        <rFont val="Calibri Light"/>
        <family val="2"/>
        <scheme val="major"/>
      </rPr>
      <t xml:space="preserve">Con corte a agosto de 2020: </t>
    </r>
    <r>
      <rPr>
        <sz val="10"/>
        <color theme="1"/>
        <rFont val="Calibri Light"/>
        <family val="2"/>
        <scheme val="major"/>
      </rPr>
      <t xml:space="preserve">
1 acta del 3 de septiembre de 2020 de los proyectos de la Subdirección de Apoyo a la Construcción.
1 acta del 3 de septiembre de 2020 de los proyectos de la Subdirección de Participación.
1 acta del 2 de septiembre de 2020 de los proyectos de la Subdirección de Barrios. 
1 acta del 2 de septiembre de 2020 de los proyectos de la Subdirección de Operaciones
Presentación en PDF del estado de ejecución de los Proyectos de inversión de la Subsecretaria de Gestión Operativa Agosto 2020.
</t>
    </r>
    <r>
      <rPr>
        <b/>
        <sz val="10"/>
        <color theme="1"/>
        <rFont val="Calibri Light"/>
        <family val="2"/>
        <scheme val="major"/>
      </rPr>
      <t xml:space="preserve">Corte a septiembre de 2020: </t>
    </r>
    <r>
      <rPr>
        <sz val="10"/>
        <color theme="1"/>
        <rFont val="Calibri Light"/>
        <family val="2"/>
        <scheme val="major"/>
      </rPr>
      <t xml:space="preserve">
1 acta de seguimiento al Plan de Acción del 2 de octubre de 2020 de los proyectos de la Subsecretaria de Coordinación Operativa.
Teniendo en cuenta los documentos revisados se observa que se ha realizado seguimiento a los proyectos de la Subsecretaria de Coordinación Operativa correspondiente a los meses de agosto y septiembre de 2020 se reporta avance de 2 actas 1 por cada mes.
</t>
    </r>
    <r>
      <rPr>
        <b/>
        <sz val="10"/>
        <color theme="1"/>
        <rFont val="Calibri Light"/>
        <family val="2"/>
        <scheme val="major"/>
      </rPr>
      <t>Recomendación:</t>
    </r>
    <r>
      <rPr>
        <sz val="10"/>
        <color theme="1"/>
        <rFont val="Calibri Light"/>
        <family val="2"/>
        <scheme val="major"/>
      </rPr>
      <t xml:space="preserve"> Unificar un criterio de acta que permite evaluar armónicamente el estado de la acción, incluir el Plan de Actividades que se menciona en las actas, toda vez que no permite evaluar lo programado frente a lo ejecutado de cada una de las metas de los proyectos de inversión de la Subsecretaria de Coordinación Operativa. Adjuntar en el próximo seguimiento acta  de seguimiento de los proyectos con corte a agosto de 2020 a fin de cumplir con la meta definida 
</t>
    </r>
    <r>
      <rPr>
        <b/>
        <sz val="10"/>
        <color theme="1"/>
        <rFont val="Calibri Light"/>
        <family val="2"/>
        <scheme val="major"/>
      </rPr>
      <t>Diciembre 2020</t>
    </r>
    <r>
      <rPr>
        <sz val="10"/>
        <color theme="1"/>
        <rFont val="Calibri Light"/>
        <family val="2"/>
        <scheme val="major"/>
      </rPr>
      <t xml:space="preserve">: Se observó acta del 03 de diciembre de 2020 con asunto "Seguimiento al cumplimiento de metas, indicadores y actividades definidas en el plan de acción de los proyectos de inversión a cargo de las subdirecciones de la Subsecretaría de Coordinación de Operativa" correspondiente al mes de noviembre y acta del 05 de enero de 2021 "Seguimiento al cumplimiento de metas, indicadores y actividades definidas en el plan de acción de los proyectos de inversión a cargo de las subdirecciones de la Subsecretaría de Coordinación de Operativa" correspondiente al mes de diciembre, sin embargo no se tiene en cuenta del 05 de enero de 2021, dado que es con corte a 31 de diciembre de 2020, dentro de estas actas se observó el seguimiento que se realiza a la ejecución de las metas de los proyectos de inversión de cada una de las Subdirecciones de la Subsecretaria de Coordinación Operativa. Se recomienda validar las actas, teniendo en cuenta que en los títulos de las tablas se encuentra registrado septiembre, y el seguimiento es con corte a noviembre y diciembre. No se observó acta correspondiente al corte del mes de octubre, adicionalmente, a fin de generar cumplimiento de la meta establecida, se recomienda remitir acta correspondiente al corte de julio de 2020.
El avance del indicador a la fecha de seguimiento corresponde al 27,27%, dado que se cuenta con 3 de las 11 actas programadas correspondientes a los cortes de agosto, septiembre y noviembre.
</t>
    </r>
    <r>
      <rPr>
        <b/>
        <sz val="10"/>
        <color theme="1"/>
        <rFont val="Calibri Light"/>
        <family val="2"/>
        <scheme val="major"/>
      </rPr>
      <t xml:space="preserve">Soporte: </t>
    </r>
    <r>
      <rPr>
        <sz val="10"/>
        <color theme="1"/>
        <rFont val="Calibri Light"/>
        <family val="2"/>
        <scheme val="major"/>
      </rPr>
      <t xml:space="preserve">Acta del 03 de diciembre de 2020 y soportes de plan de actividades- Acta del 05 de enero de 2021 y soportes de plan de actividades
</t>
    </r>
    <r>
      <rPr>
        <b/>
        <sz val="10"/>
        <color theme="1"/>
        <rFont val="Calibri Light"/>
        <family val="2"/>
        <scheme val="major"/>
      </rPr>
      <t xml:space="preserve">Recomendación; </t>
    </r>
    <r>
      <rPr>
        <sz val="10"/>
        <color theme="1"/>
        <rFont val="Calibri Light"/>
        <family val="2"/>
        <scheme val="major"/>
      </rPr>
      <t xml:space="preserve">Remitir las actas correspondientes al corte de julio y octubre de 2020 a fin de cumplir con las metas establecidas. 2. Revisar los enunciados de las tablas del acta del mes de diciembre, dado que se registró septiembre y es con corte a diciembre de 2020.
</t>
    </r>
    <r>
      <rPr>
        <b/>
        <sz val="10"/>
        <color theme="1"/>
        <rFont val="Calibri Light"/>
        <family val="2"/>
        <scheme val="major"/>
      </rPr>
      <t xml:space="preserve">Mayo 2021: </t>
    </r>
    <r>
      <rPr>
        <sz val="10"/>
        <color theme="1"/>
        <rFont val="Calibri Light"/>
        <family val="2"/>
        <scheme val="major"/>
      </rPr>
      <t xml:space="preserve">Se observó acta del 21 y 24 de julio de 2020, dentro de las cuales se realizó el respectivo seguimiento del cierre de las metas PDD de la Subsecretaría de Coordinación Operativa, Acta del 18 de noviembre de 2020 del seguimiento a metas de los proyectos de inversión con corte a octubre 2020, para el periodo de enero a mayo de 2021, se observó lo siguiente:
*Acta del 05 de enero de 2021 ““Seguimiento al cumplimiento de metas, indicadores y actividades definidas en el plan de acción de los proyectos de inversión a cargo de las subdirecciones de la Subsecretaría de Coordinación de Operativa” corte a 31 de diciembre de 2020 (No se había teniendo en cuenta en el seguimiento con corte a 31 de diciembre de 2020)
*Acta del 23 de febrero de 2021 “Seguimiento al cumplimiento de metas, indicadores y actividades definidas en el plan de acción de los proyectos de inversión a cargo de las subdirecciones de la Subsecretaría de Coordinación de Operativa” corte a 31 de enero de 2021
*Acta del 01 de marzo de 2021 “Seguimiento al cumplimiento de metas, indicadores y actividades definidas en el plan de acción de los proyectos de inversión a cargo de las subdirecciones de la Subsecretaría de Coordinación de Operativa” corte a 28 de febrero de 2021
* Acta del 05 de abril de 2021 “Seguimiento al cumplimiento de metas, indicadores y actividades definidas en el plan de acción de los proyectos de inversión a cargo de las subdirecciones de la Subsecretaría de Coordinación de Operativa” corte a 31 de marzo de 2021
*Acta del 04 de mayo de 2021 “Seguimiento al cumplimiento de metas, indicadores y actividades definidas en el plan de acción de los proyectos de inversión a cargo de las subdirecciones de la Subsecretaría de Coordinación de Operativa” corte a 30 de abril de 2021
Por lo anterior, y teniendo en cuenta el seguimiento con corte a 31 de diciembre de 2020, donde se tuvo en cuenta un total de 3 actas , al presente seguimiento corresponde a un total de 10 actas (10/11) generando un porcentaje de avance del 91%, quedando pendiente el acta del mes de junio del seguimiento con corte a mayo de 2021.
</t>
    </r>
    <r>
      <rPr>
        <b/>
        <sz val="10"/>
        <color theme="1"/>
        <rFont val="Calibri Light"/>
        <family val="2"/>
        <scheme val="major"/>
      </rPr>
      <t>Recomendación</t>
    </r>
    <r>
      <rPr>
        <sz val="10"/>
        <color theme="1"/>
        <rFont val="Calibri Light"/>
        <family val="2"/>
        <scheme val="major"/>
      </rPr>
      <t xml:space="preserve">; Remitir en el próximo seguimiento del acta del mes de junio correspondiente al seguimiento de las metas de los proyectos de inversión con corte a 31 de mayo de 2021.
</t>
    </r>
    <r>
      <rPr>
        <b/>
        <sz val="10"/>
        <color theme="1"/>
        <rFont val="Calibri Light"/>
        <family val="2"/>
        <scheme val="major"/>
      </rPr>
      <t>Octubre de 2021</t>
    </r>
    <r>
      <rPr>
        <sz val="10"/>
        <color theme="1"/>
        <rFont val="Calibri Light"/>
        <family val="2"/>
        <scheme val="major"/>
      </rPr>
      <t xml:space="preserve">: Se observó acta del 01 de junio de 2021 por asunto “Seguimiento al cumplimiento de metas, indicadores y actividades definidas en el plan de acción de los proyectos de inversión a cargo de las subdirecciones de la Subsecretaría de Coordinación de Operativa” corte a 31 de mayo de 2021", dentro de la cual en el numeral 2 se encuentra la Subdirección de Barrios, el Subdirector de Barrios expuso el avance y retrasos que se presentaron en las metas de los proyectos de inversión 7575, 7577, 7582,7715 con corte a 31 de mayo de 2021. Por lo anterior y teniendo en cuenta que en el seguimiento con corte a 31 de mayo de 2021 se tenía un total de 10 actas, con la presente acta se da cumplimiento a la totalidad de la meta, dado que se tenían programadas 11 reuniones de seguimiento a las metas de los proyectos de inversión. En ese orden se cuenta con las siguientes actas Vigencia 2020:  Actas del 3 de septiembre- 2 de ocrubre-3 de diciembre-21 y 24 de julio-18 de noviembre. Vigencia 2021: 5 de enero-23 de febrero-1 de marzo-5 de abril-4 de mayo-1 de junio.. Total 11 Actas
</t>
    </r>
    <r>
      <rPr>
        <b/>
        <sz val="10"/>
        <color theme="1"/>
        <rFont val="Calibri Light"/>
        <family val="2"/>
        <scheme val="major"/>
      </rPr>
      <t>Soportes:</t>
    </r>
    <r>
      <rPr>
        <sz val="10"/>
        <color theme="1"/>
        <rFont val="Calibri Light"/>
        <family val="2"/>
        <scheme val="major"/>
      </rPr>
      <t xml:space="preserve"> 1.  Acta del 01 de junio de 2021 por asunto “Seguimiento al cumplimiento de metas, indicadores y actividades definidas en el plan de acción de los proyectos de inversión a cargo de las subdirecciones de la Subsecretaría de Coordinación de Operativa” corte a 31 de mayo de 2021". 2. Reportes JSP7 - Proyectos de inversión 7641, 7642, 7645,7659, 7575,7577,7582, 7715,7590 del mes de mayo de 2021. 
</t>
    </r>
    <r>
      <rPr>
        <b/>
        <sz val="10"/>
        <color theme="1"/>
        <rFont val="Calibri Light"/>
        <family val="2"/>
        <scheme val="major"/>
      </rPr>
      <t>Recomendación:</t>
    </r>
    <r>
      <rPr>
        <sz val="10"/>
        <color theme="1"/>
        <rFont val="Calibri Light"/>
        <family val="2"/>
        <scheme val="major"/>
      </rPr>
      <t xml:space="preserve"> Continuar con las reuniones de seguimiento a las metas de los proyectos de inversión y generar el respectivo control de aquellos retrasos que se van reportando, a fin de llevar la trazabilidad de su cumplimiento y/o avance.</t>
    </r>
  </si>
  <si>
    <t>Subsecretaria de Coordinación de Operativa</t>
  </si>
  <si>
    <t>Numero de actas de reunión de seguimiento a la gestión contractual</t>
  </si>
  <si>
    <t>Plan de Acción</t>
  </si>
  <si>
    <r>
      <t xml:space="preserve">La acción fue formulada el 2 de julio de 2020. Por lo que a corte del ultimo seguimiento realizado al plan de mejoramiento ( Mayo de 2020) no fue tomada
Octubre 2020: Se observa acta del 10 de junio de 2020 entre La Subdirectora de Recursos Públicos de la SDHT, el Subgerente del Banco Agrario y el Supervisor entre otros en referencia a los recursos de miembros de la comunidad Embera, no obstante no se conto con soporte de cual es el Plan de Acción a ejecutar los recursos que se encuentra en el Banco Agrario en referencia a los subsidios de  los miembros de la comunidad embera, siendo este el primer insumo para dar inicio a la ejecución de la acción, por lo que no se puede determinar un avance.
Recomendación: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Diciembre 2020: Se observa el mismo soporte remitido a corte de seguimiento de octubre de 2020, por lo que no se evidencia avance de la acción.
Soporte: Acta del 10 de Junio de 2020 
Recomendación: Se reitera la recomendación del seguimiento anterior de "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Abril 2021: Con Radicado No. 2-2021-17227 del 16 de abril de 2021 se solicito autorización ante la Contraloria de Bogota de modificación de fecha de terminación, el cual con RadcadoCB No. 2-2021-11092 del 27 de abril de 2021 fue aprobado.
Mayo 2021: Se observa Plan de Acción cuyo objeto es " Realizar el seguimiento a los recursos por valor de $523.290.780 desembolsados por la SDHT, al Banco Agrario de Colombia BAC, como subsidio complementario al Subsidio Familiar de Vivienda de Interés Social Rural, para reubicación y/o retorno de 57 hogares pertenecientes a la Comunidad Emberá.".  Se observa que ; Act1 arroja 1 producto, actividad 2 arroja 7 productos, actividad 3 arroja 3 productos,  actividad 4 arroja 1 producto y actividad 5 arroja legalizaciones permanentes,  en ese orden se desarrollaran las siguientes actividades: Actividad 1: Elaboración de Convenio Con el Banco Agrario No. 834 de 31 de diciembre de 2020,  entre el Banco Agrario de Colombia - BAC y la Secretaría Distrital del Hábitat - SDHT, con Certificado de Registro Presupuestal No. 1583 de 31 de diciembre de 2020, Actividad 2: Reunión de  seguimiento a la ejecución del convenio 834-2020 de 8 de abril de 2021, Actividad 3: ! informe de supervisión correspondiente al periodo de enero y febrero de 2021, en ese orden de 12 productos que arroja el plan se ha realizado 3 logrando un avance del 25%
Soportes: Convenio Interadministrativo No. 834 de 31 de diciembre de 2020, Acta de reunión de seguimiento a la ejecución del convenio 834-2020 de 8 de abril de 2021 e Informe de supervisión del periodo enero-febrero de 2021.
Recomendación: Continuar con el cumplimiento del Plan de Acción que contribuya al cumplimiento de la generación de subsidios  y su legalización a la Comunidad Embera.
Octubre 2021: Como se indico en el seguimiento anterior se cuenta Plan de Acción para la ejecución de los recursos que se encuentran con el Banco Agrario de Colombia BAC para subsidio complementario al Subsidio Familiar de Vivienda de Interés Social Rural, donde se ejecutaron las actividades asi:
Actividad 1. Elaborar un Convenio Interadministrativo entre el Banco Agrario de Colombia y la Secretaria Distrital del Hábitat, para contribuir con la solución de vivienda nueva para retorno de los hogares pertenecientes a la comunidad emberá: Convenio Con el Banco Agrario No. 834 de 31 de diciembre de 2020, entre el Banco Agrario de Colombia - BAC y la Secretaría Distrital del Hábitat – SDHT y con Certificado de Registro Presupuestal No. 1583 de 31 de diciembre de 2020. Cumplida
Actividad 2: Realizar el comité operativo ó reuniones de seguimiento a la ejecución del Convenio Interadministrativo 834-2020 y a las resoluciones de la SDHT 894 de 2013 y 1116 de 2014: Se observa actas de reunión de vigencia 2021 del: 8 de Abril, 15 de Julio, 31 de agosto, 24 de septiembre y 13 de octubre.  Cumplida
Actividad 3: Elaborar informes de supervisión conforme al Procedimiento Gestión Contractual PS07-PR01: Se observan 4 reporte de informes de supervisión del Convenio de los meses de Enero-Febrero, Marzo- Abril, Mayo-Junio y Julio- Agosto de 2021. Cumplida
Actividad 4: Convocar la reunión con la Subdirección Financiera de la SDHT, para la revisión de documentos idóneos para la legalización de los subsidios complementarios de retorno, en donde los proyectos de vivienda se desarrollan en propiedad colectiva. (Comunidad Emberá): Se observa acta del 26 de mayo del 2021, donde se analiza y establecen actuaciones para legalización de subsidios en el marco del Convenio en mención. Cumplida
Actividad 5. Realizar la legalización del subsidio complementario entregado por la SDHT a la Comunidad Emberá, conforme al Convenio Interadministrativo 834-2020 y las resoluciones 894  de 2013 y 1116 de 2014, en el Sistema de Información del programa de vivienda de la SDHT y Contablemente ante la Subdirección Financiera de la SDHT: se observa documento de modificación y prorroga del convenio 834 de 2020, justificado entre otras legalizaciones pendientes, en ese orden esta actividad continua su ejecución. No obstante se observa que han sido efectivas el desarrollo de las actividades por cuanto el contar un Convenio obliga a las partes a cumplir con el proceso de legalización de subsidios. 
Teniendo en cuenta lo anteriormente expuesto de las 5 actividades que conforman el Cronograma, la actividad 5 continua su ejecución.
Recomendación: Realizar actuaciones a fin de legalizar los subsidios complementarios de la Comunidad Emberá.
</t>
    </r>
    <r>
      <rPr>
        <b/>
        <sz val="10"/>
        <color theme="1"/>
        <rFont val="Calibri Light"/>
        <family val="2"/>
        <scheme val="major"/>
      </rPr>
      <t xml:space="preserve">Diciembre de 2021: </t>
    </r>
    <r>
      <rPr>
        <sz val="10"/>
        <color theme="1"/>
        <rFont val="Calibri Light"/>
        <family val="2"/>
        <scheme val="major"/>
      </rPr>
      <t>Se mantiene el mismo seguimiento anterior, no obstante se observa que ha sido efectivas el desarrollo de las actividades</t>
    </r>
  </si>
  <si>
    <t>Identificar , relacionar  y hacer  seguimiento  trimestral    a la  batería  de indicadores  de los  Objetivos de Desarrollo Sostenible - ODS aplicables a los proyectos de inversión de  la SDHT , conforme a la directrices o metodología de  la Secretaria  Distrital  de Planeacion.</t>
  </si>
  <si>
    <t xml:space="preserve">
Subdirección Administrativa
Subdirección Financiera</t>
  </si>
  <si>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No se remiten soportes que permitan validar el avance de la acción propuesta.
</t>
    </r>
    <r>
      <rPr>
        <b/>
        <sz val="10"/>
        <color theme="1"/>
        <rFont val="Calibri Light"/>
        <family val="2"/>
        <scheme val="major"/>
      </rPr>
      <t>Recomendación:</t>
    </r>
    <r>
      <rPr>
        <sz val="10"/>
        <color theme="1"/>
        <rFont val="Calibri Light"/>
        <family val="2"/>
        <scheme val="major"/>
      </rPr>
      <t xml:space="preserve"> realizar Las acciones a que haya lugar antes de la fecha de finalización de la acción de mejora propuesta, a fin de evitar la materialización del riesgo de incumplimiento.
</t>
    </r>
    <r>
      <rPr>
        <b/>
        <sz val="10"/>
        <color theme="1"/>
        <rFont val="Calibri Light"/>
        <family val="2"/>
        <scheme val="major"/>
      </rPr>
      <t>Noviembre 2020:</t>
    </r>
    <r>
      <rPr>
        <sz val="10"/>
        <color theme="1"/>
        <rFont val="Calibri Light"/>
        <family val="2"/>
        <scheme val="major"/>
      </rPr>
      <t xml:space="preserve"> Con Radicado CBNo.2 -2020-19147 del 17 de noviembre de 2020, la Contraloria aprobó modificaciones de Descripción de la Acción, Nombre del Indicador, Meta, Formula del Indicador y Fecha de terminación, el cual fue transmitido el 19 de noviembre de 2020.
</t>
    </r>
    <r>
      <rPr>
        <b/>
        <sz val="10"/>
        <color theme="1"/>
        <rFont val="Calibri Light"/>
        <family val="2"/>
        <scheme val="major"/>
      </rPr>
      <t xml:space="preserve">Diciembre2020: </t>
    </r>
    <r>
      <rPr>
        <sz val="10"/>
        <color theme="1"/>
        <rFont val="Calibri Light"/>
        <family val="2"/>
        <scheme val="major"/>
      </rPr>
      <t xml:space="preserve">No se aporta evidencias que den cuenta de la ejecución de la acción.
</t>
    </r>
    <r>
      <rPr>
        <b/>
        <sz val="10"/>
        <color theme="1"/>
        <rFont val="Calibri Light"/>
        <family val="2"/>
        <scheme val="major"/>
      </rPr>
      <t xml:space="preserve">Recomendación: </t>
    </r>
    <r>
      <rPr>
        <sz val="10"/>
        <color theme="1"/>
        <rFont val="Calibri Light"/>
        <family val="2"/>
        <scheme val="major"/>
      </rPr>
      <t xml:space="preserve">Efectuar las capacitaciones dentro del periodo programado en el Plan de Mejoramiento de la Contraloría y remitir los soportes que den cuenta del avance o ejecución de la acción, por cuanto se encuentra en riesgo de incumplimiento.
</t>
    </r>
    <r>
      <rPr>
        <b/>
        <sz val="10"/>
        <color theme="1"/>
        <rFont val="Calibri Light"/>
        <family val="2"/>
        <scheme val="major"/>
      </rPr>
      <t>Mayo 2021:</t>
    </r>
    <r>
      <rPr>
        <sz val="10"/>
        <color theme="1"/>
        <rFont val="Calibri Light"/>
        <family val="2"/>
        <scheme val="major"/>
      </rPr>
      <t xml:space="preserve"> El área responsable no remite avance ni soportes que permita evaluar el cumplimiento de la acción.
</t>
    </r>
    <r>
      <rPr>
        <b/>
        <sz val="10"/>
        <color theme="1"/>
        <rFont val="Calibri Light"/>
        <family val="2"/>
        <scheme val="major"/>
      </rPr>
      <t xml:space="preserve">Recomendación: </t>
    </r>
    <r>
      <rPr>
        <sz val="10"/>
        <color theme="1"/>
        <rFont val="Calibri Light"/>
        <family val="2"/>
        <scheme val="major"/>
      </rPr>
      <t xml:space="preserve">Realizar las actuaciones a la mayor brevedad posible a fin de cumplir con la acción, teniendo en cuenta que se materializa el riesgo de Incumplimiento de la acción.
</t>
    </r>
    <r>
      <rPr>
        <b/>
        <sz val="10"/>
        <color theme="1"/>
        <rFont val="Calibri Light"/>
        <family val="2"/>
        <scheme val="major"/>
      </rPr>
      <t>Octubre 2021</t>
    </r>
    <r>
      <rPr>
        <sz val="10"/>
        <color theme="1"/>
        <rFont val="Calibri Light"/>
        <family val="2"/>
        <scheme val="major"/>
      </rPr>
      <t xml:space="preserve">:  Se observan en los soportes capacitaciones en Gestión Documental ( manejo de Archivo y control de documentos entre otros) no obstante no se observan las 2 capacitaciones en referencia a "a Sensibilizar a las áreas respecto de los controles y documentos idóneos que se tendrán en cuenta para efectuar la legalización de los saldos de los Convenios vigentes o que se lleguen a celebrar.", por lo que no es posible dar por cumplida dicha acción
</t>
    </r>
    <r>
      <rPr>
        <b/>
        <sz val="10"/>
        <color theme="1"/>
        <rFont val="Calibri Light"/>
        <family val="2"/>
        <scheme val="major"/>
      </rPr>
      <t>Soportes:</t>
    </r>
    <r>
      <rPr>
        <sz val="10"/>
        <color theme="1"/>
        <rFont val="Calibri Light"/>
        <family val="2"/>
        <scheme val="major"/>
      </rPr>
      <t xml:space="preserve"> Listado de asistencia capacitaciones Gestión Documental a Subd de Barrios ( 19 de julio de 2021) - Atención al Ciudadano ( 28 de junio de 2021)- Sub recursos Privados ( 4 de agosto de 2021) y presentación de Proceso de Gestión  Documental
</t>
    </r>
    <r>
      <rPr>
        <b/>
        <sz val="10"/>
        <color theme="1"/>
        <rFont val="Calibri Light"/>
        <family val="2"/>
        <scheme val="major"/>
      </rPr>
      <t xml:space="preserve">Recomendación: </t>
    </r>
    <r>
      <rPr>
        <sz val="10"/>
        <color theme="1"/>
        <rFont val="Calibri Light"/>
        <family val="2"/>
        <scheme val="major"/>
      </rPr>
      <t xml:space="preserve">Realizar las actuaciones pertinentes, toda vez que se materializó el riesgo de Incumplimiento de la Acción
</t>
    </r>
    <r>
      <rPr>
        <b/>
        <sz val="10"/>
        <color theme="1"/>
        <rFont val="Calibri Light"/>
        <family val="2"/>
        <scheme val="major"/>
      </rPr>
      <t xml:space="preserve">Diciembre 2021: </t>
    </r>
    <r>
      <rPr>
        <sz val="10"/>
        <color theme="1"/>
        <rFont val="Calibri Light"/>
        <family val="2"/>
        <scheme val="major"/>
      </rPr>
      <t>No se aportan soportes que den cumplimiento de la acción.
Recomendación: Realizar las actuaciones pertinentes, toda vez que se materializó el riesgo de Incumplimiento de la Acción</t>
    </r>
  </si>
  <si>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Se evidenció para los meses de agosto, septiembre, octubre de 2020,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011 de fecha 20 de agosto de 2020.
*Comité Directivo virtual No. 012 de fecha 03 de septiembre de 2020.
</t>
    </r>
    <r>
      <rPr>
        <b/>
        <sz val="10"/>
        <color theme="1"/>
        <rFont val="Calibri Light"/>
        <family val="2"/>
        <scheme val="major"/>
      </rPr>
      <t>Recomendación</t>
    </r>
    <r>
      <rPr>
        <sz val="10"/>
        <color theme="1"/>
        <rFont val="Calibri Light"/>
        <family val="2"/>
        <scheme val="major"/>
      </rPr>
      <t xml:space="preserve">: Modificar la meta teniendo en cuenta la fecha de inicio y terminación de la acción pasando de  4 A 10 Actas  de reunión y reporte de seguimiento al cronograma de ejecución y pagos, toda vez que la acción esta definida en seguimientos mensuales.
</t>
    </r>
    <r>
      <rPr>
        <b/>
        <sz val="10"/>
        <color theme="1"/>
        <rFont val="Calibri Light"/>
        <family val="2"/>
        <scheme val="major"/>
      </rPr>
      <t>Diciembre 2020:</t>
    </r>
    <r>
      <rPr>
        <sz val="10"/>
        <color theme="1"/>
        <rFont val="Calibri Light"/>
        <family val="2"/>
        <scheme val="major"/>
      </rPr>
      <t xml:space="preserve"> Se evidenció para los meses de agosto, septiembre, octubre, noviembre y diciembre de 2020,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011 de fecha 20 de agosto de 2020.
*Comité Directivo virtual No. 012 de fecha 03 de septiembre de 2020.
*Comité Directivo virtual No. 013 de fecha 16 de octubre de 2020.
*Comité Directivo virtual No. 014 de fecha 30 de noviembre de 2020. 
*Comité Directivo virtual No. 015 de fecha 19 de diciembre de 2020.
Teniendo en cuenta la acción se mantiene en estado de ejecución hasta que se evidencie la totalidad de los seguimientos mensuales a la fecha de finalización de la acción.
</t>
    </r>
    <r>
      <rPr>
        <b/>
        <sz val="10"/>
        <color theme="1"/>
        <rFont val="Calibri Light"/>
        <family val="2"/>
        <scheme val="major"/>
      </rPr>
      <t>Recomendación:</t>
    </r>
    <r>
      <rPr>
        <sz val="10"/>
        <color theme="1"/>
        <rFont val="Calibri Light"/>
        <family val="2"/>
        <scheme val="major"/>
      </rPr>
      <t xml:space="preserve"> Verificar la coherencia entre la acción propuesta, el indicador y el periodo definido para realizar la misma y tener en cuenta la recomendación dada en el seguimiento a corte de octubre de 2020.
</t>
    </r>
    <r>
      <rPr>
        <b/>
        <sz val="10"/>
        <color theme="1"/>
        <rFont val="Calibri Light"/>
        <family val="2"/>
        <scheme val="major"/>
      </rPr>
      <t>Mayo 2021:</t>
    </r>
    <r>
      <rPr>
        <sz val="10"/>
        <color theme="1"/>
        <rFont val="Calibri Light"/>
        <family val="2"/>
        <scheme val="major"/>
      </rPr>
      <t xml:space="preserve"> Se evidenció para los meses de febrero, marzo, abril, mayo de 2021,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 de fecha 07 de enero de 2021.
*Comité Directivo virtual No. 02 de fecha 18 de febrero de 2021.
*Comité Directivo virtual No. 03 de fecha 22 de abril de 2021.
</t>
    </r>
    <r>
      <rPr>
        <b/>
        <sz val="10"/>
        <color theme="1"/>
        <rFont val="Calibri Light"/>
        <family val="2"/>
        <scheme val="major"/>
      </rPr>
      <t>Observación</t>
    </r>
    <r>
      <rPr>
        <sz val="10"/>
        <color theme="1"/>
        <rFont val="Calibri Light"/>
        <family val="2"/>
        <scheme val="major"/>
      </rPr>
      <t xml:space="preserve">: No se remite soporte Planner de manera mensual (software de seguimiento de metas) para el mes de enero de 2021.
-No se remiten soportes de comités directivos de los meses marzo y mayo de 2021.
</t>
    </r>
    <r>
      <rPr>
        <b/>
        <sz val="10"/>
        <color theme="1"/>
        <rFont val="Calibri Light"/>
        <family val="2"/>
        <scheme val="major"/>
      </rPr>
      <t>Recomendación</t>
    </r>
    <r>
      <rPr>
        <sz val="10"/>
        <color theme="1"/>
        <rFont val="Calibri Light"/>
        <family val="2"/>
        <scheme val="major"/>
      </rPr>
      <t xml:space="preserve">: Verificar la coherencia entre la acción propuesta, el indicador y el periodo definido para realizar la misma.
-Remitir la totalidad de soportes que evidencien el cumplimiento de las acciones planteadas.
</t>
    </r>
    <r>
      <rPr>
        <b/>
        <sz val="10"/>
        <color theme="1"/>
        <rFont val="Calibri Light"/>
        <family val="2"/>
        <scheme val="major"/>
      </rPr>
      <t>Octubre 2021</t>
    </r>
    <r>
      <rPr>
        <sz val="10"/>
        <color theme="1"/>
        <rFont val="Calibri Light"/>
        <family val="2"/>
        <scheme val="major"/>
      </rPr>
      <t xml:space="preserve">: Octubre 2021: Se evidenció para los meses de enero, mayo y junio de 2021,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el siguiente Comité Directivo de la entidad:
*Comité Directivo virtual No. 04 de fecha 02 de junio de 2021.
 Se remiten actas de comités directivos extraordinarios de fechas 05 y 17 de marzo de 2021, verificado el asunto tratado en los mismos no hace referencia a la acción planteada. 
</t>
    </r>
    <r>
      <rPr>
        <b/>
        <sz val="10"/>
        <color theme="1"/>
        <rFont val="Calibri Light"/>
        <family val="2"/>
        <scheme val="major"/>
      </rPr>
      <t>Observación</t>
    </r>
    <r>
      <rPr>
        <sz val="10"/>
        <color theme="1"/>
        <rFont val="Calibri Light"/>
        <family val="2"/>
        <scheme val="major"/>
      </rPr>
      <t xml:space="preserve">: No se remiten soportes de comités directivos de los meses marzo y mayo de 2021, el área responsable informa que para los meses en mención no se realizaron comités directivos.
</t>
    </r>
    <r>
      <rPr>
        <b/>
        <sz val="10"/>
        <color theme="1"/>
        <rFont val="Calibri Light"/>
        <family val="2"/>
        <scheme val="major"/>
      </rPr>
      <t xml:space="preserve">Soportes:  </t>
    </r>
    <r>
      <rPr>
        <sz val="10"/>
        <color theme="1"/>
        <rFont val="Calibri Light"/>
        <family val="2"/>
        <scheme val="major"/>
      </rPr>
      <t>*Archivo pdf  Comité Directivo virtual No. 04 de fecha 02 de junio de 2021-* Dos archivos pdf comités directivos extraordinarios de fechas 05 y 17 de marzo de 2021-*Archivos Formato Excel denominados "semáforo ppto reserva y " semáforo ppto vigencia" por medio del cual se realiza el seguimiento mensual a los giros de los diferentes compromisos presupuestales para los meses de enero, mayo y junio de 2021.</t>
    </r>
    <r>
      <rPr>
        <b/>
        <sz val="10"/>
        <color theme="1"/>
        <rFont val="Calibri Light"/>
        <family val="2"/>
        <scheme val="major"/>
      </rPr>
      <t xml:space="preserve">
Recomendación</t>
    </r>
    <r>
      <rPr>
        <sz val="10"/>
        <color theme="1"/>
        <rFont val="Calibri Light"/>
        <family val="2"/>
        <scheme val="major"/>
      </rPr>
      <t xml:space="preserve">: Dar continuidad a las acciones planteadas y realizar evaluación periódica a su efectividad.
</t>
    </r>
  </si>
  <si>
    <t>La acción fue formulada el 2 de julio de 2020. Por lo que a corte del ultimo seguimiento realizado al plan de mejoramiento ( Mayo de 2020) no fue tomada
Octubre 2020: Si bien la entidad aporta soportes de actuaciones administrativas adelantadas dentro del proceso ( *Archivo PDF radicado - proceso de notificación resolución 3107, *Publicaciones 3107 de 2019)  no aporta información que permita establecer en que estado se encontraba el expediente al momento de hallazgo y en que ha consistido el seguimiento objeto de la acción. 
Recomendación: Remitir los soportes que permita establecer el estado del expediente en referencia al la  OPV 25 de Nov, Manzana 52. a fin de definir el estado de avance o cumplimiento de la acción
Diciembre 2020: Se aporta el informe de seguimiento al expediente 3-2018-0731401, del periodo 1 de agosto a 31 de diciembre de 2020, en el cual se informa avance del proceso y el estado de cobro persuasivo y sus notificaciones con los radicados Nos. 2-2050- 50120, 2-2050- 50121 y 2-2050- 50122. De igual manera, se incluye el proceso de notificación de la Resolución 3107 de 2019. En ese orden se ha realizado un seguimiento 
Soportes: Informe de seguimiento al expediente 3-2018-0731401, del periodo 1 de agosto a 31 de diciembre de 2020,  notificaciones con los radicados Nos. 2-2050- 50120, 2-2050- 50121 y 2-2050- 50122.
Recomendación: Efectuar el segundo seguimiento al expediente 3-2018-0731401 en los términos oportunos, es decir antes del 16 de junio 2021.
Mayo 2021: Se aportó el informe de seguimiento al expediente 3-2018-07314-1 del periodo comprendido entre 01/08/2020 al 30/04/2021, en el cual se evidencia que una vez finalizó el trámite de cobro persuasivo (realizado a través de radicados 2-2020-50120, 2-2020-50121 y 2-2020-50122 del 30 de diciembre), mediante radicado 2-2021-04592 del 3 de febrero de 2021 con “ASUNTO: Remisión expediente para cobro coactivo. Resolución No. 3107 de 2019”, se remitió copia de la Resolución 3107 de 2019, junto con los documentos que constituyen el título ejecutivo, a la Subdirección de Cobro no Tributario de la Secretaría Distrital de Hacienda para adelantar el respectivo cobro coactivo. En consecuencia y estableciéndose que, de conformidad con las competencias asignadas a la Subdirección de Investigaciones y Control de Vivienda, ya se realizaron las actuaciones pertinentes que concluyeron con él envió de los mencionados documentos a la Secretaría de Hacienda para que allí se adelante el cobro coactivo de la multa impuesta en la Resolución señalada, se establece que la meta y la acción establecidas se cumplieron.  
Agosto 2021: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</si>
  <si>
    <t xml:space="preserve">Seguimiento mensual  al proceso penal y actualización del mismo en la herramienta de  SIPROJ
</t>
  </si>
  <si>
    <t xml:space="preserve">
Número de seguimientos realizados y actualización en SIPROJ/ Número Once  seguimientos programados
</t>
  </si>
  <si>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Teniendo en cuenta que la acción inició el 01-08-2020, solo se aporta archivo de pantallazo  denominado “ Soporte SPOA 1, 2 y 3 “ de seguimiento de denuncia a la Fiscalía cuya fecha de consulta es el 6 de noviembre de 2020, es decir es posterior a la fecha del presente seguimiento,  por lo que no se registra avance. 
</t>
    </r>
    <r>
      <rPr>
        <b/>
        <sz val="10"/>
        <color theme="1"/>
        <rFont val="Calibri Light"/>
        <family val="2"/>
        <scheme val="major"/>
      </rPr>
      <t xml:space="preserve">Recomendación: </t>
    </r>
    <r>
      <rPr>
        <sz val="10"/>
        <color theme="1"/>
        <rFont val="Calibri Light"/>
        <family val="2"/>
        <scheme val="major"/>
      </rPr>
      <t xml:space="preserve">Contar en el próximo seguimiento con soportes de seguimiento de denuncia a la Fiscalía por parte del área responsable, correspondiente al periodo de ejecución de la acción a fin de validar avance de la acción establecida.
</t>
    </r>
    <r>
      <rPr>
        <b/>
        <sz val="10"/>
        <color theme="1"/>
        <rFont val="Calibri Light"/>
        <family val="2"/>
        <scheme val="major"/>
      </rPr>
      <t>Diciembre: 2020:</t>
    </r>
    <r>
      <rPr>
        <sz val="10"/>
        <color theme="1"/>
        <rFont val="Calibri Light"/>
        <family val="2"/>
        <scheme val="major"/>
      </rPr>
      <t xml:space="preserve"> Se observa que los seguimientos al proceso ante la Fiscalía se realizan por medio del SPOA, correspondiente al 6/11/2020, 04/12/2020 y 31/12/2020, mediante el cual informa que la investigación está activa y que se asignó al despacho Fiscalía 134 Seccional. por lo anterior se observan 3 seguimiento de los 11 que se tienen programados 
</t>
    </r>
    <r>
      <rPr>
        <b/>
        <sz val="10"/>
        <color theme="1"/>
        <rFont val="Calibri Light"/>
        <family val="2"/>
        <scheme val="major"/>
      </rPr>
      <t xml:space="preserve">Soportes: </t>
    </r>
    <r>
      <rPr>
        <sz val="10"/>
        <color theme="1"/>
        <rFont val="Calibri Light"/>
        <family val="2"/>
        <scheme val="major"/>
      </rPr>
      <t xml:space="preserve">Pdfs de pantallazos SPOA correspondientes a las fechas de  6/11/2020, 04/12/2020 y 31/12/2020.
</t>
    </r>
    <r>
      <rPr>
        <b/>
        <sz val="10"/>
        <color theme="1"/>
        <rFont val="Calibri Light"/>
        <family val="2"/>
        <scheme val="major"/>
      </rPr>
      <t>Recomendación:</t>
    </r>
    <r>
      <rPr>
        <sz val="10"/>
        <color theme="1"/>
        <rFont val="Calibri Light"/>
        <family val="2"/>
        <scheme val="major"/>
      </rPr>
      <t xml:space="preserve"> Revisar los soporte documentales que evidencien el seguimiento mensual al proceso penal y actualización del periodo comprendido entre agosto a octubre de 2020.
</t>
    </r>
    <r>
      <rPr>
        <b/>
        <sz val="10"/>
        <color theme="1"/>
        <rFont val="Calibri Light"/>
        <family val="2"/>
        <scheme val="major"/>
      </rPr>
      <t>Mayo 2021:</t>
    </r>
    <r>
      <rPr>
        <sz val="10"/>
        <color theme="1"/>
        <rFont val="Calibri Light"/>
        <family val="2"/>
        <scheme val="major"/>
      </rPr>
      <t xml:space="preserve"> De conformidad con los soportes allegados se evidencia que se realizaron seguimiento al proceso ante la Fiscalía por medio del SPOA, correspondientes a las fecha: 6/11/2020, 4/12/2020, 30/12/2020, 29/01/2021, 28/02/2021, 25/03/2021, 26/04/2021, 25/05/2021 y 13/06/2021, según los cuales se establece que el Caso Noticia No: 110016000050201919655 se encuentra asignado al Despacho FISCALIA 134 SECCIONAL, UNIDAD FE PUBLICA Y ORDEN ECONOMICO – ORDINARIO - Seccional DIRECCIÓN SECCIONAL DE BOGOTÁ con fecha de asignación 09 de octubre de 2019. Aunado a lo anterior es pertinente aclarar que respecto del archivo denominado “1, 2 Y 3 SOPORTE SPOA 1, 2 y 3” contiene el pantallazo del seguimiento de fecha 6/11/2020. Con fundamento en lo anterior, para el presente seguimiento con corte a 31 de mayo de 2021, se encuentran soportados 9 seguimientos de los 11 contemplados en la meta. Adicionalmente no se aportan soportes de las actualizaciones realizadas en SIPROJ, tal y como se encuentra contemplado en el Plan de Mejoramiento. Con fundamento en lo anterior se establece un avance del 81.81 
</t>
    </r>
    <r>
      <rPr>
        <b/>
        <sz val="10"/>
        <color theme="1"/>
        <rFont val="Calibri Light"/>
        <family val="2"/>
        <scheme val="major"/>
      </rPr>
      <t xml:space="preserve"> Alerta: </t>
    </r>
    <r>
      <rPr>
        <sz val="10"/>
        <color theme="1"/>
        <rFont val="Calibri Light"/>
        <family val="2"/>
        <scheme val="major"/>
      </rPr>
      <t xml:space="preserve">Teniendo en cuenta que la acción finaliza el 16 de junio de 2021 se deben remitir para el próximo seguimiento los dos soportes de seguimiento faltantes y las actualizaciones del SIPROJ. 
</t>
    </r>
    <r>
      <rPr>
        <b/>
        <sz val="10"/>
        <color theme="1"/>
        <rFont val="Calibri Light"/>
        <family val="2"/>
        <scheme val="major"/>
      </rPr>
      <t>Agosto 2021</t>
    </r>
    <r>
      <rPr>
        <sz val="10"/>
        <color theme="1"/>
        <rFont val="Calibri Light"/>
        <family val="2"/>
        <scheme val="major"/>
      </rPr>
      <t>: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r>
  </si>
  <si>
    <t>FILA 283 ( Audit de Desempeño Subsidios Código 68  PAD 2020)</t>
  </si>
  <si>
    <t>Auditoria de Desempeño Subsidios Vig 2019-2020 PAD 2020</t>
  </si>
  <si>
    <t>Despacho y 
Subsecretarias y Subdirección Programas y Proyectos</t>
  </si>
  <si>
    <t>Elaborar y divulgar documento para que establezca criterio de unificación manejo de información a los entes de Control</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</si>
  <si>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El área responsable no remitió información 
</t>
    </r>
    <r>
      <rPr>
        <b/>
        <sz val="10"/>
        <color theme="1"/>
        <rFont val="Calibri Light"/>
        <family val="2"/>
        <scheme val="major"/>
      </rPr>
      <t>Recomendación:</t>
    </r>
    <r>
      <rPr>
        <sz val="10"/>
        <color theme="1"/>
        <rFont val="Calibri Light"/>
        <family val="2"/>
        <scheme val="major"/>
      </rPr>
      <t xml:space="preserve"> Dar inicio a la acción con el fin de cumplirla en los tiempos establecidos y evitar la materialización del riesgo de incumplimiento del plan de mejoramiento
</t>
    </r>
    <r>
      <rPr>
        <b/>
        <sz val="10"/>
        <color theme="1"/>
        <rFont val="Calibri Light"/>
        <family val="2"/>
        <scheme val="major"/>
      </rPr>
      <t>Diciembre 2020</t>
    </r>
    <r>
      <rPr>
        <sz val="10"/>
        <color theme="1"/>
        <rFont val="Calibri Light"/>
        <family val="2"/>
        <scheme val="major"/>
      </rPr>
      <t xml:space="preserve">: El área no remitió soportes que permitieran validar el avance y/o cumplimiento de la acción.
</t>
    </r>
    <r>
      <rPr>
        <b/>
        <sz val="10"/>
        <color theme="1"/>
        <rFont val="Calibri Light"/>
        <family val="2"/>
        <scheme val="major"/>
      </rPr>
      <t>Recomendación:</t>
    </r>
    <r>
      <rPr>
        <sz val="10"/>
        <color theme="1"/>
        <rFont val="Calibri Light"/>
        <family val="2"/>
        <scheme val="major"/>
      </rPr>
      <t xml:space="preserve"> Generar las acciones pertinentes a fin de dar cumplimiento en los tiempos establecidos y evitar la materialización del riesgo por incumplimiento
</t>
    </r>
    <r>
      <rPr>
        <b/>
        <sz val="10"/>
        <color theme="1"/>
        <rFont val="Calibri Light"/>
        <family val="2"/>
        <scheme val="major"/>
      </rPr>
      <t>Mayo 2021:</t>
    </r>
    <r>
      <rPr>
        <sz val="10"/>
        <color theme="1"/>
        <rFont val="Calibri Light"/>
        <family val="2"/>
        <scheme val="major"/>
      </rPr>
      <t xml:space="preserve"> Se observó un borrador de la circular de entes de control.
</t>
    </r>
    <r>
      <rPr>
        <b/>
        <sz val="10"/>
        <color theme="1"/>
        <rFont val="Calibri Light"/>
        <family val="2"/>
        <scheme val="major"/>
      </rPr>
      <t>Recomendación</t>
    </r>
    <r>
      <rPr>
        <sz val="10"/>
        <color theme="1"/>
        <rFont val="Calibri Light"/>
        <family val="2"/>
        <scheme val="major"/>
      </rPr>
      <t xml:space="preserve">: Generar las acciones pertinentes a fin de dar cumplimiento en los tiempos establecidos y evitar la materialización del riesgo por incumplimiento
</t>
    </r>
    <r>
      <rPr>
        <b/>
        <sz val="10"/>
        <color theme="1"/>
        <rFont val="Calibri Light"/>
        <family val="2"/>
        <scheme val="major"/>
      </rPr>
      <t xml:space="preserve">Octubre 2021: </t>
    </r>
    <r>
      <rPr>
        <sz val="10"/>
        <color theme="1"/>
        <rFont val="Calibri Light"/>
        <family val="2"/>
        <scheme val="major"/>
      </rPr>
      <t xml:space="preserve">Se observa documento circular 10 de 2021 que establezca criterio de unificación manejo de información a los entes de Control
</t>
    </r>
    <r>
      <rPr>
        <b/>
        <sz val="10"/>
        <color theme="1"/>
        <rFont val="Calibri Light"/>
        <family val="2"/>
        <scheme val="major"/>
      </rPr>
      <t xml:space="preserve">Soporte: </t>
    </r>
    <r>
      <rPr>
        <sz val="10"/>
        <color theme="1"/>
        <rFont val="Calibri Light"/>
        <family val="2"/>
        <scheme val="major"/>
      </rPr>
      <t xml:space="preserve">Circular 10 de 2021
</t>
    </r>
    <r>
      <rPr>
        <b/>
        <sz val="10"/>
        <color theme="1"/>
        <rFont val="Calibri Light"/>
        <family val="2"/>
        <scheme val="major"/>
      </rPr>
      <t>Recomendación</t>
    </r>
    <r>
      <rPr>
        <sz val="10"/>
        <color theme="1"/>
        <rFont val="Calibri Light"/>
        <family val="2"/>
        <scheme val="major"/>
      </rPr>
      <t xml:space="preserve">: Contar a la mayor brevedad posible con los soportes de socialización, toda vez que se materializó el riesgo de incumplimiento de la acción.
</t>
    </r>
    <r>
      <rPr>
        <b/>
        <sz val="10"/>
        <color theme="1"/>
        <rFont val="Calibri Light"/>
        <family val="2"/>
        <scheme val="major"/>
      </rPr>
      <t xml:space="preserve">Diciembre 2021: </t>
    </r>
    <r>
      <rPr>
        <sz val="10"/>
        <color theme="1"/>
        <rFont val="Calibri Light"/>
        <family val="2"/>
        <scheme val="major"/>
      </rPr>
      <t xml:space="preserve">Se observó correo electrónico del 07 de diciembre de 2021 y acta del comité de coordinación de control interno del 06 de diciembre de 2021, donde se socializo la circular
</t>
    </r>
    <r>
      <rPr>
        <b/>
        <sz val="10"/>
        <color theme="1"/>
        <rFont val="Calibri Light"/>
        <family val="2"/>
        <scheme val="major"/>
      </rPr>
      <t xml:space="preserve">Recomendación: </t>
    </r>
    <r>
      <rPr>
        <sz val="10"/>
        <color theme="1"/>
        <rFont val="Calibri Light"/>
        <family val="2"/>
        <scheme val="major"/>
      </rPr>
      <t>Dar aplicación a los lineamientos establecidos en la circular</t>
    </r>
  </si>
  <si>
    <t>FILA 284 ( Audit de Desempeño Subsidios Código 68  PAD 2020)</t>
  </si>
  <si>
    <t>La Subsecretaría de Gestión Financiera informará a la Subsecretaría de Gestión Corporativa y CID, la expedición de todos los Actos Administrativos en los que se comprometan recursos, sin importar que el mismo este atado a un convenio, contrato o relación jurídica con un tercero. (transferencia de recursos, indexaciones)</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</si>
  <si>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El área responsable no remitió información 
</t>
    </r>
    <r>
      <rPr>
        <b/>
        <sz val="10"/>
        <color theme="1"/>
        <rFont val="Calibri Light"/>
        <family val="2"/>
        <scheme val="major"/>
      </rPr>
      <t>Recomendación:</t>
    </r>
    <r>
      <rPr>
        <sz val="10"/>
        <color theme="1"/>
        <rFont val="Calibri Light"/>
        <family val="2"/>
        <scheme val="major"/>
      </rPr>
      <t xml:space="preserve"> Dar inicio a la acción con el fin de cumplirla en los tiempos establecidos y evitar la materialización del riesgo de incumplimiento del plan de mejoramiento
</t>
    </r>
    <r>
      <rPr>
        <b/>
        <sz val="10"/>
        <color theme="1"/>
        <rFont val="Calibri Light"/>
        <family val="2"/>
        <scheme val="major"/>
      </rPr>
      <t xml:space="preserve">Diciembre 2020: </t>
    </r>
    <r>
      <rPr>
        <sz val="10"/>
        <color theme="1"/>
        <rFont val="Calibri Light"/>
        <family val="2"/>
        <scheme val="major"/>
      </rPr>
      <t xml:space="preserve">El área no reporto información ni soportes
</t>
    </r>
    <r>
      <rPr>
        <b/>
        <sz val="10"/>
        <color theme="1"/>
        <rFont val="Calibri Light"/>
        <family val="2"/>
        <scheme val="major"/>
      </rPr>
      <t xml:space="preserve">Recomendación: </t>
    </r>
    <r>
      <rPr>
        <sz val="10"/>
        <color theme="1"/>
        <rFont val="Calibri Light"/>
        <family val="2"/>
        <scheme val="major"/>
      </rPr>
      <t xml:space="preserve">Se reitera la recomendación del seguimiento anterior de "Dar inicio a la acción con el fin de cumplirla en los tiempos establecidos y evitar la materialización del riesgo de incumplimiento del plan de mejoramiento".
</t>
    </r>
    <r>
      <rPr>
        <b/>
        <sz val="10"/>
        <color theme="1"/>
        <rFont val="Calibri Light"/>
        <family val="2"/>
        <scheme val="major"/>
      </rPr>
      <t>Mayo 2021:</t>
    </r>
    <r>
      <rPr>
        <sz val="10"/>
        <color theme="1"/>
        <rFont val="Calibri Light"/>
        <family val="2"/>
        <scheme val="major"/>
      </rPr>
      <t xml:space="preserve"> Se observa memorando No.3-2021-02866 del 16 de junio de 2021 donde la Subsecretaria de Gestión Financiera remite a la Subdirección Financiera los actos administrativos expedidos por dicha Subsecretaria  entre los meses de septiembre de 2020 al 31 de mayo de 2021 en los que se contemplan recursos. Teniendo en cuenta que la acción culmina hasta el mes de septiembre de 2020, el estado de avance se establece a la proporcionalidad de los meses de ejecución transcurridos ( 9 meses).
</t>
    </r>
    <r>
      <rPr>
        <b/>
        <sz val="10"/>
        <color theme="1"/>
        <rFont val="Calibri Light"/>
        <family val="2"/>
        <scheme val="major"/>
      </rPr>
      <t>Soportes:</t>
    </r>
    <r>
      <rPr>
        <sz val="10"/>
        <color theme="1"/>
        <rFont val="Calibri Light"/>
        <family val="2"/>
        <scheme val="major"/>
      </rPr>
      <t xml:space="preserve"> CDP 1889 del 14 y 31 de diciembre de 2020 en referencia a  Transferencia de Recursos del Convenio 499 de 2018 FONVIVIENDA, Resoluciones expedidas vigencia 2021: No.048- 418-. Resoluciones expedidas vigencia 2020: 168,-283- 535- 615.
</t>
    </r>
    <r>
      <rPr>
        <b/>
        <sz val="10"/>
        <color theme="1"/>
        <rFont val="Calibri Light"/>
        <family val="2"/>
        <scheme val="major"/>
      </rPr>
      <t xml:space="preserve">Recomendación: </t>
    </r>
    <r>
      <rPr>
        <sz val="10"/>
        <color theme="1"/>
        <rFont val="Calibri Light"/>
        <family val="2"/>
        <scheme val="major"/>
      </rPr>
      <t xml:space="preserve">Continuar con la actividad cuya efectividad es la legalización de los recursos que se han expedido con las resoluciones y CDPS anexos.
</t>
    </r>
    <r>
      <rPr>
        <b/>
        <sz val="10"/>
        <color theme="1"/>
        <rFont val="Calibri Light"/>
        <family val="2"/>
        <scheme val="major"/>
      </rPr>
      <t>Octubre 2021</t>
    </r>
    <r>
      <rPr>
        <sz val="10"/>
        <color theme="1"/>
        <rFont val="Calibri Light"/>
        <family val="2"/>
        <scheme val="major"/>
      </rPr>
      <t xml:space="preserve">: Se observa memorandos No. 3-2021-02866 del 16 de junio de 2021 y 3-2021-05901 del 20 de octubre de 2021 remitió la Subsecretaria de Gestión Financiera a la Subsecretaría de Gestión Corporativa y CID, la expedición de todos los Actos Administrativos en los que se comprometen recursos y documentos soporte. 
</t>
    </r>
    <r>
      <rPr>
        <b/>
        <sz val="10"/>
        <color theme="1"/>
        <rFont val="Calibri Light"/>
        <family val="2"/>
        <scheme val="major"/>
      </rPr>
      <t>Soportes:</t>
    </r>
    <r>
      <rPr>
        <sz val="10"/>
        <color theme="1"/>
        <rFont val="Calibri Light"/>
        <family val="2"/>
        <scheme val="major"/>
      </rPr>
      <t xml:space="preserve"> Memorandos No. 3-2021-02866 del 16 de junio de 2021 y 3-2021-05901 del 20 de octubre de 2021, Resoluciones vigencia 2020: 167-168-283 -535 y 615 . Vigencia 2021:  048-418-641-715
</t>
    </r>
    <r>
      <rPr>
        <b/>
        <sz val="10"/>
        <color theme="1"/>
        <rFont val="Calibri Light"/>
        <family val="2"/>
        <scheme val="major"/>
      </rPr>
      <t>Recomendación:</t>
    </r>
    <r>
      <rPr>
        <sz val="10"/>
        <color theme="1"/>
        <rFont val="Calibri Light"/>
        <family val="2"/>
        <scheme val="major"/>
      </rPr>
      <t xml:space="preserve"> Continuar con la actividad cuya efectividad es la legalización de los recursos que se han expedido con las resoluciones y CDPS anexos.</t>
    </r>
  </si>
  <si>
    <t>FILA 285 ( Audit de Desempeño Subsidios Código 68  PAD 2020)</t>
  </si>
  <si>
    <t>La acción fue formulada el 7 de octubre de 2020. Por lo que a corte del ultimo seguimiento realizado al plan de mejoramiento ( Mayo de 2020) no fue tomada
Octubre 2020:   El área responsable no remitió soportes que validara estado de ejecución de la acción
Recomendación: Dar celeridad a la ejecución de la acción con el fin de mitigar el riesgo de incumplimiento del plan de mejoramiento.
Diciembre 2020: No se aportan evidencias del cumplimiento de la acción.
Recomendación: Ejecutar y reportar las evidencias de la acción de conformidad con lo formulado en el PM de la Contraloría de Bogotá, a fin de evitar la materialización de riesgo de incumplimiento de la acción en tiempos establecidos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Se observa dentro de los soportes aportados pantallazos de trazabilidad de correos electrónicos entre el 17 al 27 de septiembre en referencia a Capacitación a Supervisores en manejo de herramientas SECOP y capacitación que se observa a través de registro de listado de asistencia a TEAMS del 25 de noviembre de 2021, no obstante no se observa de manera clara "Capacitación referente a los formatos de supervisión 2021", por lo que no es posible dar por cumplida esta actividad.
Soportes:  Documento Excel registro de asistencia capacitación del 5 de noviembre de 2021 ( 25 asistentes), presentación en PDF y Word de presentación contractual SECOP 
Recomendación: Contar a la mayor brevedad posible con soportes que permita validar que se realizó capacitación a los supervisores en referencia a los formatos de supervisión.
Diciembre 2021: Verificados los soportes allegados se evidencia que se realizó capacitación a los supervisores de contratos el 24 de noviembre de 2021 respecto de los formatos tal y como se puede evidenciar en la diapositiva con título Principios supervisión, con fundamento en lo anterior se dará como cumplida la acción
Recomendación: Implementar acciones con la finalidad de evitar la ocurrencia de los hechos objeto del hallazgo</t>
  </si>
  <si>
    <t>FILA 287( Audit de Desempeño Subsidios Código 68  PAD 2020)</t>
  </si>
  <si>
    <r>
      <t>No. de Acciones ejecutadas de acuerdo al cronograma para la adopción de la política /No. de acciones programadas en el Cronograma</t>
    </r>
    <r>
      <rPr>
        <strike/>
        <sz val="10"/>
        <rFont val="Calibri Light"/>
        <family val="2"/>
        <scheme val="major"/>
      </rPr>
      <t xml:space="preserve"> </t>
    </r>
    <r>
      <rPr>
        <sz val="10"/>
        <rFont val="Calibri Light"/>
        <family val="2"/>
        <scheme val="major"/>
      </rPr>
      <t>para la adopción Política*100</t>
    </r>
  </si>
  <si>
    <t>FILA 288 ( Audit de Desempeño Subsidios Código 68  PAD 2020)</t>
  </si>
  <si>
    <t>Documento de política actualizada</t>
  </si>
  <si>
    <t>FILA 289 ( Audit de Desempeño Subsidios Código 68  PAD 2020)</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</si>
  <si>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Esta acción no se evalúa teniendo en cuenta la fecha de inicio es posterior al corte de este seguimiento.
</t>
    </r>
    <r>
      <rPr>
        <b/>
        <sz val="10"/>
        <color theme="1"/>
        <rFont val="Calibri Light"/>
        <family val="2"/>
        <scheme val="major"/>
      </rPr>
      <t xml:space="preserve">Diciembre 2020:  </t>
    </r>
    <r>
      <rPr>
        <sz val="10"/>
        <color theme="1"/>
        <rFont val="Calibri Light"/>
        <family val="2"/>
        <scheme val="major"/>
      </rPr>
      <t xml:space="preserve">Esta acción no se evalúa teniendo en cuenta la fecha de inicio es posterior al corte de este seguimiento.
</t>
    </r>
    <r>
      <rPr>
        <b/>
        <sz val="10"/>
        <color theme="1"/>
        <rFont val="Calibri Light"/>
        <family val="2"/>
        <scheme val="major"/>
      </rPr>
      <t>Mayo 2021:</t>
    </r>
    <r>
      <rPr>
        <sz val="10"/>
        <color theme="1"/>
        <rFont val="Calibri Light"/>
        <family val="2"/>
        <scheme val="major"/>
      </rPr>
      <t xml:space="preserve"> Esta acción no ese evaluada teniendo en cuenta que da inicio posterior a la fecha de seguimiento.
</t>
    </r>
    <r>
      <rPr>
        <b/>
        <sz val="10"/>
        <color theme="1"/>
        <rFont val="Calibri Light"/>
        <family val="2"/>
        <scheme val="major"/>
      </rPr>
      <t>Octubre 2021</t>
    </r>
    <r>
      <rPr>
        <sz val="10"/>
        <color theme="1"/>
        <rFont val="Calibri Light"/>
        <family val="2"/>
        <scheme val="major"/>
      </rPr>
      <t xml:space="preserve">: Se observó que a través del radicado No. 2-2021-51650 del 22 de septiembre de 2021 se remitieron los documentos de la PGIH a la Secretaria Distrital de Planeación (Documento CONPES, Plan de acción, Anexos: Documento de consulta, socialización y participación de la PGIH.). Sin embargo el indicador se encuentra definido como "No. de documentos radicados ante la SDP para la adopción PIGSH/No. De documentos programados para radicar ante la SDP para la adopción*100", para lo cual de acuerdo con la acción definida "Radicar DTS- Plan de Acción-Documento CONPES, ante SDP" se tenía contemplado la radicación de 3 documentos, en donde a través del radicado en mención se observó la radicación de 2 documentos (Documento CONPES y Plan de Acción), razón por la cual se elevó consulta a la Subdirección de Información Sectorial respecto a la radicación del DTS y esta informó que "(...)el DTS no fue radicado ante la SDP en el oficio No. 2-2021-51650 debido a que esta radicación corresponde a la fase de formulación, de acuerdo a la guía y al procedimiento definido por la Secretaría Distrital de Planeación en esta fase se deben radicar el documento CONPES de política pública y el plan de acción.  El documento técnico de soporte – DTS es un documento que se radica en la fase de agenda pública, la cual fue cumplida y se cuenta con oficio de aprobación de este documento por parte de la secretaria Distrital de Planeación mediante el radicado No. 1-2019-42666" . De igual manera informó que "En cuanto a la actividad que hace referencia también a la actualización del DTS, es importante tener en cuenta que se realizó con la finalidad de actualizar los datos que se presentaban ya que se desactualizaron y para finales de 2020 ya se contaba con nueva información. Esta actividad respondía más a una necesidad interna que a una solicitud de la Secretaría Distrital de Planeación teniendo en cuenta que el documento ya había sido aprobado." .
Por lo anterior, se observó que el DTS obtuvo concepto favorable por parte de la SDP a través del radicado 1-2019-42666 del 20 de octubre del 2019  y no requería nuevamente radicación ante la SDP,  y se realizó la radicación de los documentos de CONPES y Plan de acción, dando cumplimiento a la acción establecida.
</t>
    </r>
    <r>
      <rPr>
        <b/>
        <sz val="10"/>
        <color theme="1"/>
        <rFont val="Calibri Light"/>
        <family val="2"/>
        <scheme val="major"/>
      </rPr>
      <t>Soportes:</t>
    </r>
    <r>
      <rPr>
        <sz val="10"/>
        <color theme="1"/>
        <rFont val="Calibri Light"/>
        <family val="2"/>
        <scheme val="major"/>
      </rPr>
      <t xml:space="preserve"> 1.Oficio de Radicado No. 2-2021-51650 del 22 de septiembre y anexos.-2. Oficio 1-2019-42666 del 20 de octubre de 2019-3. Correo electrónico del 24 de noviembre de 2021
 </t>
    </r>
    <r>
      <rPr>
        <b/>
        <sz val="10"/>
        <color theme="1"/>
        <rFont val="Calibri Light"/>
        <family val="2"/>
        <scheme val="major"/>
      </rPr>
      <t xml:space="preserve">Recomendación: </t>
    </r>
    <r>
      <rPr>
        <sz val="10"/>
        <color theme="1"/>
        <rFont val="Calibri Light"/>
        <family val="2"/>
        <scheme val="major"/>
      </rPr>
      <t>Realizar el respectivo seguimiento de respuesta por parte de la SDP a los documentos radicados, a fin de realizar los ajustes a que haya lugar en los tiempos definidos para tal fin.</t>
    </r>
  </si>
  <si>
    <t>FILA 291 ( Audit de Desempeño Subsidios Código 68  PAD 2020)</t>
  </si>
  <si>
    <t>FILA 292 ( Audit de Desempeño Subsidios Código 68  PAD 2020)</t>
  </si>
  <si>
    <t xml:space="preserve">Realizar mesas de trabajo al interior de la Subsecretaría de Gestión Financiera para verificar y determinar el estado actual de los subsidios asignados. 
</t>
  </si>
  <si>
    <t xml:space="preserve">La acción fue formulada el 7 de octubre de 2020. Por lo que a corte del ultimo seguimiento realizado al plan de mejoramiento ( Mayo de 2020) no fue tomada,
Octubre 2020: Se observa en PDF el seguimiento a los proyectos de subsidios relacionados con proyectos asociativos y mi casa ya entre otros correspondientes a los meses de Septiembre y Octubre de 2020, como seguimientos a pasivos exigibles; no obstante estos documentos son insumos que contribuyen a la  realización de las mesas de trabajo al interior de la Subsecretaría de Gestión Financiera que permite verificar y determinar el estado actual de los subsidios asignados. No es posible establecer avance por cuanto la medición del indicador esta establecido en realización de mesas de trabajo.
Recomendación. Contar en el próximo seguimiento con mesas de trabajo como lo determina la acción. Establecer mensualmente mínimo una mesa de trabajo por la relevancia del tema de asignación de subsidios. Incluir en los seguimientos dentro de las mesas de trabajo los seguimientos a todos los subsidios que maneja la Subsecretaria de Gestión Financiera otros como son Arriendo Transitorio.
Diciembre 2020: Se observan pantallazos de posibles reuniones de los meses de octubre y noviembre de 2020 por cuanto no se visualiza los nombres de asistentes, por otra parte no se cuentan con las mesas se trabajo ( Actas de reunión)  que permita verificar los seguimientos a todos los subsidios que maneja la Subsecretaria de Gestión Financiera.
Recomendaciones: Contar con soportes que permita validar el estado de ejecución de la acción, teniendo en cuenta la meta y su indicador y que se conozca cuantas mesas  se programaran a fin de medir el indicador de manera clara y concreta.
Mayo 2021: Se observa 6 mesas de trabajo ( desde el mes de septiembre de2020 hasta el mes de marzo del 2021)  en la  Subsecretaría de Gestión Financiera donde se presenta el estado de las legalizaciones de subsidios distritales de vivienda asignados y asi como la verificación del estado de proyectos de vivienda nueva aprobados en comité de elegibilidad y las legalizaciones de los subsidios del programa Mi Casa Ya. Teniendo en cuenta la formula del indicador es importante se defina cuantas mesas se realizaran en el periodo de ejecución de la actividad a fin de determinar de manera clara el avance de la acción, en ese orden se establecerá un estado de avance de la acción teniendo en cuenta el trascuros en que ha trascurrido la acción. 
Soportes:  Actas de 6 mesas de trabajo en pdf
Recomendación: Continuar con la ejecución de la acción a fin de contribuir con la totalidad de subsidios legalizados y establecer el numero de mesas de trabajo que se realizaran teniendo en cuenta la formula del indicador, a fin de ajustar el avance de la acción.
Octubre 2021: Se observa  que de 15 mesas programadas se realizaron 15 mesas de trabajo (desde el mes de septiembre de2020 hasta el mes de octubre del 2021) en la Subsecretaría de Gestión Financiera donde se presenta el estado de las legalizaciones de subsidios distritales de vivienda asignados y asi como la verificación del estado de proyectos de vivienda nueva aprobados en comité de elegibilidad y las legalizaciones de los subsidios del programa Mi Casa Ya. 
Soportes: Vigencia 2020 (4) : Actas de gestión de los meses de Septiembre a diciembre. Vigencia 2021 (11) Actas de gestión de los meses de enero-febrero-marzo-junio-julio-agosto-septiembre y octubre.
Recomendación: Continuar con esta herramienta de control, que contribuye al monitoreo de los subsidios asignados y legalizados </t>
  </si>
  <si>
    <t>FILA 293 ( Audit de Desempeño Subsidios Código 68  PAD 2020)</t>
  </si>
  <si>
    <t xml:space="preserve">Legalizar los subsidios de acuerdo con los resultados de las mesas de verificación. </t>
  </si>
  <si>
    <t>Subsidios legalizados</t>
  </si>
  <si>
    <t xml:space="preserve"> Número de Subsidios Legalizados / número de subsidios objeto de legalización</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</si>
  <si>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Se evidencias : 2 Resoluciones de Desvinculación de Hogares a subsidios ( 273 y 274 de 2020) ,  2 Resoluciones de 19 Renuncias a Subsidios ( 280 y 378 de 2020), documento en Excel de relacion de pagos Fiducia ( Planilla 31), por otra parte se menciona en el seguimiento por parte del área responsable que 11 resoluciones se han desembolsado los recursos.  Teniendo en cuenta la acción definida,  la medición del indicador  y los soportes que adjuntaron  no es posible establecer avance de esta de la acción.
</t>
    </r>
    <r>
      <rPr>
        <b/>
        <sz val="10"/>
        <color theme="1"/>
        <rFont val="Calibri Light"/>
        <family val="2"/>
        <scheme val="major"/>
      </rPr>
      <t xml:space="preserve">Recomendación. </t>
    </r>
    <r>
      <rPr>
        <sz val="10"/>
        <color theme="1"/>
        <rFont val="Calibri Light"/>
        <family val="2"/>
        <scheme val="major"/>
      </rPr>
      <t xml:space="preserve">Contar en el próximo seguimiento con soportes que permita visualizar las resoluciones  las cuales se han desembolsado y soporte de planillas de las entidades que desembolsa los recursos, que permita validar el cumplimiento de la acción de acuerdo con variable del indicador.
</t>
    </r>
    <r>
      <rPr>
        <b/>
        <sz val="10"/>
        <color theme="1"/>
        <rFont val="Calibri Light"/>
        <family val="2"/>
        <scheme val="major"/>
      </rPr>
      <t>Diciembre 2020:</t>
    </r>
    <r>
      <rPr>
        <sz val="10"/>
        <color theme="1"/>
        <rFont val="Calibri Light"/>
        <family val="2"/>
        <scheme val="major"/>
      </rPr>
      <t xml:space="preserve"> Se observa un archivo en Excel donde se presentan registros de resoluciones ( Subsidio de Vivienda y Subsidio de Mejoramiento). Al no contar con las mesas de verificación, no es posible determinar el estado de avance ya que la acción  se realiza con base en los resultados de las mesas de verificación ( Acción de la fila 292),
</t>
    </r>
    <r>
      <rPr>
        <b/>
        <sz val="10"/>
        <color theme="1"/>
        <rFont val="Calibri Light"/>
        <family val="2"/>
        <scheme val="major"/>
      </rPr>
      <t>Recomendación:</t>
    </r>
    <r>
      <rPr>
        <sz val="10"/>
        <color theme="1"/>
        <rFont val="Calibri Light"/>
        <family val="2"/>
        <scheme val="major"/>
      </rPr>
      <t xml:space="preserve"> Armonizar los soportes de esta acción frente a los soportes de la fila 292, toda vez que esta acción depende de la acción de la fila 292.
</t>
    </r>
    <r>
      <rPr>
        <b/>
        <sz val="10"/>
        <color theme="1"/>
        <rFont val="Calibri Light"/>
        <family val="2"/>
        <scheme val="major"/>
      </rPr>
      <t>Mayo 2021:</t>
    </r>
    <r>
      <rPr>
        <sz val="10"/>
        <color theme="1"/>
        <rFont val="Calibri Light"/>
        <family val="2"/>
        <scheme val="major"/>
      </rPr>
      <t xml:space="preserve"> Teniendo en cuenta las mesas de seguimiento a los proyectos establecidos en la fila 292 correspondientes a los meses de septiembre de 2020 a marzo de 2021 se observan que en es periodo se han legalizado aproximadamente 458 subsidios equivalente en recursos aproximando a unos 13 mil millones de pesos. Es de aclarar que en referencia a los proyectos de vivienda nueva legalizados en Comité de Elegibilidad de 7.828. SDVE a corte de marzo de 2021 existen subsidios que se encuentran en incumplimiento o posible incumplimiento, por lo que la base de SDVE 7.067 Subsidios, en ese orden se cuenta con 5.799 SDVE legalizados lo que da un porcentaje de susidios legalizado del 82%. Es importante contra con la bese de posibles subsidios a legalizar con corte a septiembre de 2021 fecha en la cual finaliza la acción.
</t>
    </r>
    <r>
      <rPr>
        <b/>
        <sz val="10"/>
        <color theme="1"/>
        <rFont val="Calibri Light"/>
        <family val="2"/>
        <scheme val="major"/>
      </rPr>
      <t xml:space="preserve">Recomendación: </t>
    </r>
    <r>
      <rPr>
        <sz val="10"/>
        <color theme="1"/>
        <rFont val="Calibri Light"/>
        <family val="2"/>
        <scheme val="major"/>
      </rPr>
      <t xml:space="preserve">Contar con el numero de posible subsidios a legalizar a corte de septiembre de 2021, fecha en que finaliza la acción.
</t>
    </r>
    <r>
      <rPr>
        <b/>
        <sz val="10"/>
        <color theme="1"/>
        <rFont val="Calibri Light"/>
        <family val="2"/>
        <scheme val="major"/>
      </rPr>
      <t>Octubre 202</t>
    </r>
    <r>
      <rPr>
        <sz val="10"/>
        <color theme="1"/>
        <rFont val="Calibri Light"/>
        <family val="2"/>
        <scheme val="major"/>
      </rPr>
      <t xml:space="preserve">1: Teniendo en cuenta las mesas de seguimiento a los proyectos establecidos en la fila 292 correspondientes a los meses de septiembre de 2020 a octubre de 2021 se observan que en el periodo se han legalizado a la fecha del Programa Mi Casa Ya, se han realizado 2006 desembolso durante la vigencia del programa, de los cuales 1806 (90%) se encuentran legalizados ante financiera por valor de $14.774 millones, así mismo, se encuentran pendientes de legalización de 200 subsidios que corresponden a noviembre - diciembre el año 2019 y enero - febrero del año 2020.
Adicionalmente se observa en referencia a los Proyectos de comité de Elegibilidad que se encuentran pendientes por legalizar 1.107 subsidios de un total de 7.262, es decir se han legalizado el 84% por valor de $ 106.467.647.660.
En referencia a la legalización de subsidios dentro de los Convenios Interadministrativos se observa que de 3.993 subsidios se han legalizado 1.020 subsidios es decir el 26%.
Por otra parte se observa en carpeta denominada “Matriz 111 Resoluciones” la trazabilidad de seguimiento de los 522 hogares, observándose que con corte a 11 de junio de 2021 se contaban con 42 hogares con subsidio desembolsado- legalizado y con corte a noviembre de 2021 se han desembolsado legalizado 120 hogares observando gestión sobre los hogares que conforman las 111 resoluciones que en ente de control tomo dentro del hallazgo emitido. En ese orden por la dinámica y normatividad que se establece para el proceso de legalización de desembolsos, se observa que se ha realizaron desembolsos en el período de gestión de la actividad.
</t>
    </r>
    <r>
      <rPr>
        <b/>
        <sz val="10"/>
        <color theme="1"/>
        <rFont val="Calibri Light"/>
        <family val="2"/>
        <scheme val="major"/>
      </rPr>
      <t>Soportes:</t>
    </r>
    <r>
      <rPr>
        <sz val="10"/>
        <color theme="1"/>
        <rFont val="Calibri Light"/>
        <family val="2"/>
        <scheme val="major"/>
      </rPr>
      <t xml:space="preserve"> “Matriz 111 Resoluciones”, carpetas legalización subsidios de Elegibilidad – Convenios y Carpeta de Mi Casa Ya 
Recomendación: Contar con esas herramientas de control que permiten evidenciar el estado de los subsidios para la toma de decisiones en el cumplimiento de los desembolsos de los subsidios.
</t>
    </r>
  </si>
  <si>
    <t>FILA 294( Audit de Desempeño Subsidios Código 68  PAD 2020)</t>
  </si>
  <si>
    <t xml:space="preserve">La acción fue formulada el 7 de octubre de 2020. Por lo que a corte del ultimo seguimiento realizado al plan de mejoramiento ( Mayo de 2020) no fue tomada
Octubre 2020:   El área responsable no remitió soportes que validara estado de ejecución de la acción
Recomendación: Ejecutar  las acciones a que haya lugar antes de la fecha de finalización de la acción de mejora propuesta, a fin de evitar la materialización del riesgo de incumplimiento del plan de mejoramiento.
Diciembre 2020: No se aportan evidencias del cumplimiento de la acción.
Recomendación: Ejecutar y reportar las evidencias de la acción de conformidad con lo formulado en el PM de la Contraloría de Bogotá, a fin de evitar la materialización de riesgo de incumplimiento de la acción en tiempos establecidos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Se observa dentro de los soportes aportados pantallazos de invitación y asistencia a capacitación virtual de del tema de “Manual de Contratación Supervisión de Contratos“ (Realizado el 25 de agosto de 2021 con la participación de 24 asistentes) y Pantallazo a invitación de Orientación: Manual de Contratación, Principios de Planeación y Estudios Previos” ( 30 de septiembre de 2021) , no obstante no se observa listado de asistencia a dicha capacitación. Teniendo en cuenta lo expuesto no es posible cerrar el cumplimiento de la acción, por cuanto es importante contar con la presentación de las capacitaciones en referencia a “Capacitación del manual de contratación referente a la supervisión de contratos y correcto diligenciamiento de los formatos de supervisión” como lo establece la acción y el listado de asistencia de la capacitación del 30 de septiembre de 2021 que permita validar que se realizó.
Soportes: Pantallazos de invitación a Orientación: Manual de Contratación, Principios de Planeación y Estudios Previos” ( 30 de septiembre de 2021- listado de asistencia) y de “Manual de Contratación Supervisión de Contratos“ ( 25 de agosto de 2021).
Recomendación: Contar a la mayor brevedad posible con la presentación de las capacitaciones en referencia a “Capacitación del manual de contratación referente a la supervisión de contratos y correcto diligenciamiento de los formatos de supervisión”, el listado de asistencia de la capacitación del 30 de septiembre de 2021, toda vez que se materializó el riesgo de incumplimiento de la acción.
Diciembre 2021:Verificados los soportes allegados se evidencia que se realizó capacitación a los supervisores de contratos el 24 de noviembre de 2021 respecto de los formatos tal y como se puede evidenciar en la diapositiva con título Principios supervisión; sin embargo, de los soportes allegados no se evidencia el cumplimiento de la acción respecto de la capacitación sobre el manual de contratación, con fundamento en lo anterior y para el presente seguimiento se establece un avance del 50%
Recomendación: Implementar de manera inmediata la acción tal y como se encuentra establecida en el ítem “DESCRIPCION DE LA ACCIÓN” y contar con los respectivos soporte
</t>
  </si>
  <si>
    <t>FILA 297 ( Audit de Desempeño Subsidios Código 68  PAD 2020)</t>
  </si>
  <si>
    <r>
      <t xml:space="preserve">La acción fue formulada el 7 de octubre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De los documentos aportados ( *Archivo Word de Print de capacitación SECOPII *Archivo PDF de Print de capacitación SECOPII *Correo del 14-10-2020 de convocatoria a capacitación SECOPII *Listado de asistencia de capacitación del 15-10-2020), se evidencia que si bien se realizó una capacitación del SECOPII , no se evidencia que la misma haya sido realizada por Colombia Compra Eficiente, tal y como lo indica la acción. 
</t>
    </r>
    <r>
      <rPr>
        <b/>
        <sz val="10"/>
        <color theme="1"/>
        <rFont val="Calibri Light"/>
        <family val="2"/>
        <scheme val="major"/>
      </rPr>
      <t>Recomendación</t>
    </r>
    <r>
      <rPr>
        <sz val="10"/>
        <color theme="1"/>
        <rFont val="Calibri Light"/>
        <family val="2"/>
        <scheme val="major"/>
      </rPr>
      <t xml:space="preserve">: Dar celeridad a la aprobación del documento y realizar su respectiva publicación con el fin de evitar la materialización del riesgo.
</t>
    </r>
    <r>
      <rPr>
        <b/>
        <sz val="10"/>
        <color theme="1"/>
        <rFont val="Calibri Light"/>
        <family val="2"/>
        <scheme val="major"/>
      </rPr>
      <t xml:space="preserve">Diciembre 2020: No se aportan documentos diferentes al avance del mes de octubre y la recomendación de aportar evidencias que den cuenta de la capacitación dictada por Colombia Compra Eficiente. 
Recomendación: Se reitera la importancia de ejecutar la acción de conformidad con lo formulado en el PM de la Contraloría, aportando evidencias de la capacitación dictada por Colombia Compra Eficiente.       
Mayo 2021: </t>
    </r>
    <r>
      <rPr>
        <sz val="10"/>
        <color theme="1"/>
        <rFont val="Calibri Light"/>
        <family val="2"/>
        <scheme val="major"/>
      </rPr>
      <t xml:space="preserve">Se incorpora capeta fila 297 remitida por correo electrónico y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t>
    </r>
    <r>
      <rPr>
        <b/>
        <sz val="10"/>
        <color theme="1"/>
        <rFont val="Calibri Light"/>
        <family val="2"/>
        <scheme val="major"/>
      </rPr>
      <t xml:space="preserve">Recomendación: </t>
    </r>
    <r>
      <rPr>
        <sz val="10"/>
        <color theme="1"/>
        <rFont val="Calibri Light"/>
        <family val="2"/>
        <scheme val="major"/>
      </rPr>
      <t xml:space="preserve">Organizar las evidencias en la carpeta 297, teniendo en cuenta el indicador el cual refiere a una capacitación, de tal manera que se entregue la información de la capacitación que más evidencias tenga a la Contraloría de Bogotá para su efectividad y cierre de la acción.
</t>
    </r>
    <r>
      <rPr>
        <b/>
        <sz val="10"/>
        <color theme="1"/>
        <rFont val="Calibri Light"/>
        <family val="2"/>
        <scheme val="major"/>
      </rPr>
      <t>Octubre 2021:</t>
    </r>
    <r>
      <rPr>
        <sz val="10"/>
        <color theme="1"/>
        <rFont val="Calibri Light"/>
        <family val="2"/>
        <scheme val="major"/>
      </rPr>
      <t xml:space="preserve"> De conformidad con los soportes, se evidencia capacitación los días: 23 de agosto de 2021 “Uso del SECOPII para entidades: ejecución y modificación del contrato”, 24 de agosto de 2021 “Uso del SECOPII para entidades públicas- Creación y publicación del pliego borrador”, 26 de agosto de 2021 “Uso del SECOPII para entidades estatales Selección y Adjudicación”, 9 de octubre de 2021 “Uso del SECOPII para entidades estatales: Ejecución y modificación del contrato” y el 10 de octubre de 2021 “Uso del SECOPII-Secretaría Distrital del Hábitat” organizadas por Mayra Alejandra Ducón Rodríguez y Katherine Murillo Gómez pertenecientes a la Agencia Nacional de Contratación Publica Colombia Compra Eficiente, con fundamento en lo anterior se evidencia el cumplimiento de la acción.
</t>
    </r>
    <r>
      <rPr>
        <b/>
        <sz val="10"/>
        <color theme="1"/>
        <rFont val="Calibri Light"/>
        <family val="2"/>
        <scheme val="major"/>
      </rPr>
      <t>Recomendación</t>
    </r>
    <r>
      <rPr>
        <sz val="10"/>
        <color theme="1"/>
        <rFont val="Calibri Light"/>
        <family val="2"/>
        <scheme val="major"/>
      </rPr>
      <t>: Contar con las diapositivas de presentación de los temas expuestos</t>
    </r>
  </si>
  <si>
    <t>Realizar mesas de trabajo con la Caja de Vivienda Popular  para gestionar  un Otrosí modificatorio  al Convenio 234 que le permita a la SDHT tener información oportuna para el manejo y control de los recursos aportados</t>
  </si>
  <si>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se observa 2 meses de trabajo del 9 de abril  y 18 de mayo de 2021 donde se discute la elaboración del otros si al Convenio 234 de 2014 con la Caja de Vivienda Popular. 
</t>
    </r>
    <r>
      <rPr>
        <b/>
        <sz val="10"/>
        <color theme="1"/>
        <rFont val="Calibri Light"/>
        <family val="2"/>
        <scheme val="major"/>
      </rPr>
      <t xml:space="preserve">Soportes: </t>
    </r>
    <r>
      <rPr>
        <sz val="10"/>
        <color theme="1"/>
        <rFont val="Calibri Light"/>
        <family val="2"/>
        <scheme val="major"/>
      </rPr>
      <t xml:space="preserve">2 actas del 9 de abril y 18 de mayo de 2021 en pdf
</t>
    </r>
    <r>
      <rPr>
        <b/>
        <sz val="10"/>
        <color theme="1"/>
        <rFont val="Calibri Light"/>
        <family val="2"/>
        <scheme val="major"/>
      </rPr>
      <t>Recomendación:</t>
    </r>
    <r>
      <rPr>
        <sz val="10"/>
        <color theme="1"/>
        <rFont val="Calibri Light"/>
        <family val="2"/>
        <scheme val="major"/>
      </rPr>
      <t xml:space="preserve"> Contar con la tercera mesa de trabajo a fin de cumplimiento con la expedición del otro si al convenio 243 de 2014 suscrito con la Caja de Vivienda Popular.
</t>
    </r>
    <r>
      <rPr>
        <b/>
        <sz val="10"/>
        <color theme="1"/>
        <rFont val="Calibri Light"/>
        <family val="2"/>
        <scheme val="major"/>
      </rPr>
      <t xml:space="preserve">Octubre 2021: </t>
    </r>
    <r>
      <rPr>
        <sz val="10"/>
        <color theme="1"/>
        <rFont val="Calibri Light"/>
        <family val="2"/>
        <scheme val="major"/>
      </rPr>
      <t xml:space="preserve">Se observa actas del 23 de junio y 29 de junio de 2021 en pdf, en referencia a modificación del Convenio 234 de 214 Caja de Vivienda Popular, adicionalmente el área responsable de la acción anexa Modificación al Convenio 234 de 2014 emitido el 20 de septiembre de 2021. 
</t>
    </r>
    <r>
      <rPr>
        <b/>
        <sz val="10"/>
        <color theme="1"/>
        <rFont val="Calibri Light"/>
        <family val="2"/>
        <scheme val="major"/>
      </rPr>
      <t>Soportes:</t>
    </r>
    <r>
      <rPr>
        <sz val="10"/>
        <color theme="1"/>
        <rFont val="Calibri Light"/>
        <family val="2"/>
        <scheme val="major"/>
      </rPr>
      <t xml:space="preserve"> Actas en Pdf del 23 y 29 de junio de 2021 y documento de modificación del Convenio 234 del 2014 del 20 de septiembre de 2021.
</t>
    </r>
    <r>
      <rPr>
        <b/>
        <sz val="10"/>
        <color theme="1"/>
        <rFont val="Calibri Light"/>
        <family val="2"/>
        <scheme val="major"/>
      </rPr>
      <t>Recomendación:</t>
    </r>
    <r>
      <rPr>
        <sz val="10"/>
        <color theme="1"/>
        <rFont val="Calibri Light"/>
        <family val="2"/>
        <scheme val="major"/>
      </rPr>
      <t xml:space="preserve"> Cumplir con las obligaciones y objeto de convenio 234 de 2014 CVP y su modificación.</t>
    </r>
  </si>
  <si>
    <t>FILA 299 (Audit de Regularidad Código 59 PAD 2020)</t>
  </si>
  <si>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t>
    </r>
    <r>
      <rPr>
        <b/>
        <sz val="10"/>
        <color theme="1"/>
        <rFont val="Calibri Light"/>
        <family val="2"/>
        <scheme val="major"/>
      </rPr>
      <t xml:space="preserve">Recomendación: </t>
    </r>
    <r>
      <rPr>
        <sz val="10"/>
        <color theme="1"/>
        <rFont val="Calibri Light"/>
        <family val="2"/>
        <scheme val="major"/>
      </rPr>
      <t xml:space="preserve">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 xml:space="preserve">Octubre 2021: </t>
    </r>
    <r>
      <rPr>
        <sz val="10"/>
        <color theme="1"/>
        <rFont val="Calibri Light"/>
        <family val="2"/>
        <scheme val="major"/>
      </rPr>
      <t xml:space="preserve">De conformidad con los soportes, se encuentra dos archivos de Excel denominados: “Primera revisión 2021 PMCB 299” “Segunda revisión 2021 PMCB 299”, respecto del archivo denominado “Primera revisión 2021 PMCB 299” se encuentran contenidos 532 contratos de los cuales fueron revisados 28 contratos correspondiente al 5,26% (de conformidad con lo indicado en la acción el muestreo se realiza al 5%), con fundamento en lo anterior se procede a verificar 5 contratos de los indicados como revisados encontrando: 
Contrato 008 de 2021: se encuentra publicado el CDP (en el archivo de documentos previos) y RP del contrato, no cuenta con adición ni prorroga, Contrato 044 de 2021: Se encuentra publicado el CDP y RP de adición y prorroga, 
Contrato 206 de 2021: Se encuentra publicado el CDP y el RP, no fue objeto de adición ni prorroga, 
Contrato 433 de 2021:  Se encuentra publicado el CDP y el RP, no fue objeto de adición ni prorroga,
Contrato 466:  Se encuentra publicado el CDP y el RP, no fue objeto de adición ni prorroga. 
En cuanto al archivo “Segunda revisión 2021 PMCB 299” se encuentran contenidos 210 contratos de los cuales fueron revisados 11 contratos correspondiente al 5,24% (de conformidad con lo indicado en la acción el muestreo se realiza al 5%), con fundamento en lo anterior se procede a verificar 5 contratos de los indicados como revisados encontrando: 
Contrato 570: Se encuentra publicado el CDP y el RP, no fue objeto de adición ni prorroga,
Contrato 580: Se encuentra publicado el CDP y el RP, no fue objeto de adición ni prorroga, 
Contrato 694: Se encuentra publicado el CDP y el RP, no fue objeto de adición ni prorroga, 
Contrato 703: Se encuentra publicado el CDP y el RP, no fue objeto de adición ni prorroga, 
Contrato 727 de 2021:   Se encuentra publicado el CDP y el RP, el contrato no fue objeto de adición ni prorroga, con fundamento en lo anterior se evidencia que se dio cumplimiento a la acción y a la meta.
</t>
    </r>
    <r>
      <rPr>
        <b/>
        <sz val="10"/>
        <color theme="1"/>
        <rFont val="Calibri Light"/>
        <family val="2"/>
        <scheme val="major"/>
      </rPr>
      <t>Soportes:</t>
    </r>
    <r>
      <rPr>
        <sz val="10"/>
        <color theme="1"/>
        <rFont val="Calibri Light"/>
        <family val="2"/>
        <scheme val="major"/>
      </rPr>
      <t xml:space="preserve"> Archivos de Excel denominados: “Primera revisión 2021 PMCB 299” “Segunda revisión 2021 PMCB 299
</t>
    </r>
    <r>
      <rPr>
        <b/>
        <sz val="10"/>
        <color theme="1"/>
        <rFont val="Calibri Light"/>
        <family val="2"/>
        <scheme val="major"/>
      </rPr>
      <t>Recomendación:</t>
    </r>
    <r>
      <rPr>
        <sz val="10"/>
        <color theme="1"/>
        <rFont val="Calibri Light"/>
        <family val="2"/>
        <scheme val="major"/>
      </rPr>
      <t xml:space="preserve"> Implementar mecanismos para evitar la ocurrencia de los hechos objeto del hallazgo.
</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</si>
  <si>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El área informa que el informe esta en etapa de elaboración, no obstante no se remiten soportes. Por lo que no se establece avance.
</t>
    </r>
    <r>
      <rPr>
        <b/>
        <sz val="10"/>
        <color theme="1"/>
        <rFont val="Calibri Light"/>
        <family val="2"/>
        <scheme val="major"/>
      </rPr>
      <t>Recomendación:</t>
    </r>
    <r>
      <rPr>
        <sz val="10"/>
        <color theme="1"/>
        <rFont val="Calibri Light"/>
        <family val="2"/>
        <scheme val="major"/>
      </rPr>
      <t xml:space="preserve"> Contar en el próximo seguimiento con avance significativo de la acción a fin de evitar la materialización de riesgo de incumplimiento.
</t>
    </r>
    <r>
      <rPr>
        <b/>
        <sz val="10"/>
        <color theme="1"/>
        <rFont val="Calibri Light"/>
        <family val="2"/>
        <scheme val="major"/>
      </rPr>
      <t xml:space="preserve">Octubre 2021: </t>
    </r>
    <r>
      <rPr>
        <sz val="10"/>
        <color theme="1"/>
        <rFont val="Calibri Light"/>
        <family val="2"/>
        <scheme val="major"/>
      </rPr>
      <t xml:space="preserve">Se observa informe de Asignación de Subsidios - Mi Casa Ya correspondiente al primer semestre de la vigencia 2021, no obstante en dicho infirme no se presenta cuantos subsidios se han  desembolsados contra las resoluciones de asignación de subsidios en cumplimiento del Convenio 499 de 2018, por lo que se recomienda se remita en el próximo seguimiento los dos informes semestrales donde se observe la acción establecida dentro del informe.
</t>
    </r>
    <r>
      <rPr>
        <b/>
        <sz val="10"/>
        <color theme="1"/>
        <rFont val="Calibri Light"/>
        <family val="2"/>
        <scheme val="major"/>
      </rPr>
      <t>Soporte:</t>
    </r>
    <r>
      <rPr>
        <sz val="10"/>
        <color theme="1"/>
        <rFont val="Calibri Light"/>
        <family val="2"/>
        <scheme val="major"/>
      </rPr>
      <t xml:space="preserve"> Documento de Resoluciones de asignación a subsidios de mi casa ya periodo enero a junio de 2021-  Resoluciones 091,137,148,159,188,298 y 366 de 2021.
</t>
    </r>
    <r>
      <rPr>
        <b/>
        <sz val="10"/>
        <color theme="1"/>
        <rFont val="Calibri Light"/>
        <family val="2"/>
        <scheme val="major"/>
      </rPr>
      <t>Recomendación:</t>
    </r>
    <r>
      <rPr>
        <sz val="10"/>
        <color theme="1"/>
        <rFont val="Calibri Light"/>
        <family val="2"/>
        <scheme val="major"/>
      </rPr>
      <t xml:space="preserve"> Contar el próximo seguimiento con los informes semestrales que den cuenta del análisis de subsidios asignados frente a los desembolsados en el marco del Convenio 499 de 2018.
</t>
    </r>
    <r>
      <rPr>
        <b/>
        <sz val="10"/>
        <color theme="1"/>
        <rFont val="Calibri Light"/>
        <family val="2"/>
        <scheme val="major"/>
      </rPr>
      <t>Diciembre 2021:</t>
    </r>
    <r>
      <rPr>
        <sz val="10"/>
        <color theme="1"/>
        <rFont val="Calibri Light"/>
        <family val="2"/>
        <scheme val="major"/>
      </rPr>
      <t xml:space="preserve"> Se observa informe del primer semestre de asignación de subsidios de MI CASA YA
</t>
    </r>
    <r>
      <rPr>
        <b/>
        <sz val="10"/>
        <color theme="1"/>
        <rFont val="Calibri Light"/>
        <family val="2"/>
        <scheme val="major"/>
      </rPr>
      <t>Recomendación</t>
    </r>
    <r>
      <rPr>
        <sz val="10"/>
        <color theme="1"/>
        <rFont val="Calibri Light"/>
        <family val="2"/>
        <scheme val="major"/>
      </rPr>
      <t>: Remitir el informe del segundo semestre, se materializó el riesgo de incumplimiento del plan</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</si>
  <si>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evidenció conciliaciones realizadas en los meses de enero, febrero, marzo, abril de 2021, entre la Secretaria del Hábitat y el Fondo Nacional del Ahorro convenio 415-2017. 
-Se remiten Extractos Fiduciaria Bogota - Fondo de Inversión colectiva abierto Fidubog  meses enero, febrero, marzo, abril de 2021.           
-No se remiten soportes de la conciliación realizada para el mes de mayo de 2021.
</t>
    </r>
    <r>
      <rPr>
        <b/>
        <sz val="10"/>
        <color theme="1"/>
        <rFont val="Calibri Light"/>
        <family val="2"/>
        <scheme val="major"/>
      </rPr>
      <t xml:space="preserve">Recomendación: </t>
    </r>
    <r>
      <rPr>
        <sz val="10"/>
        <color theme="1"/>
        <rFont val="Calibri Light"/>
        <family val="2"/>
        <scheme val="major"/>
      </rPr>
      <t xml:space="preserve">Dar continuidad a la  ejecución de la acción planteada .
-Remitir la totalidad de soportes que evidencien el cumplimiento de la acción planteada
</t>
    </r>
    <r>
      <rPr>
        <b/>
        <sz val="10"/>
        <color theme="1"/>
        <rFont val="Calibri Light"/>
        <family val="2"/>
        <scheme val="major"/>
      </rPr>
      <t xml:space="preserve">Octubre 2021: </t>
    </r>
    <r>
      <rPr>
        <sz val="10"/>
        <color theme="1"/>
        <rFont val="Calibri Light"/>
        <family val="2"/>
        <scheme val="major"/>
      </rPr>
      <t xml:space="preserve">Se observa conciliaciones de los meses de enero a julio de 2021 asi como Extractos Bancarios de Fiducia donde se observa registro al control de los rendimientos financieros en el marco del Convenio 415 de 2015.
</t>
    </r>
    <r>
      <rPr>
        <b/>
        <sz val="10"/>
        <color theme="1"/>
        <rFont val="Calibri Light"/>
        <family val="2"/>
        <scheme val="major"/>
      </rPr>
      <t>Soportes</t>
    </r>
    <r>
      <rPr>
        <sz val="10"/>
        <color theme="1"/>
        <rFont val="Calibri Light"/>
        <family val="2"/>
        <scheme val="major"/>
      </rPr>
      <t xml:space="preserve">: Conciliaciones PDF firmadas de enero a julio de 2021 y Extractos Bancarios de los meses enunciados ( Fidubogotà) 
</t>
    </r>
    <r>
      <rPr>
        <b/>
        <sz val="10"/>
        <color theme="1"/>
        <rFont val="Calibri Light"/>
        <family val="2"/>
        <scheme val="major"/>
      </rPr>
      <t>Recomendación:</t>
    </r>
    <r>
      <rPr>
        <sz val="10"/>
        <color theme="1"/>
        <rFont val="Calibri Light"/>
        <family val="2"/>
        <scheme val="major"/>
      </rPr>
      <t xml:space="preserve"> Continuar con la implementación de este control que permite controlar el manejo de los recursos y sus respectivos rendimientos financieros. Contar en el próximo seguimiento con los reportes de conciliación de los meses de Agosto a Diciembre de 2021 a fin de cumplir con la acción establecida
</t>
    </r>
    <r>
      <rPr>
        <b/>
        <sz val="10"/>
        <color theme="1"/>
        <rFont val="Calibri Light"/>
        <family val="2"/>
        <scheme val="major"/>
      </rPr>
      <t>Diciembre 2021</t>
    </r>
    <r>
      <rPr>
        <sz val="10"/>
        <color theme="1"/>
        <rFont val="Calibri Light"/>
        <family val="2"/>
        <scheme val="major"/>
      </rPr>
      <t xml:space="preserve">: Se evidenció para los meses de enero, febrero, marzo, abril, mayo, junio, julio, agosto, septiembre, octubre de 2021,formato "SEGUIMIENTO A LOS RECURSOS DEL SUBSIDIO DISTRITAL DE VIVIENDA EN FIDECOMISOS" y los Extractos Bancarios Fidubogota enero a julio y Banco de Bogota agosto a octubre 2021. 
</t>
    </r>
    <r>
      <rPr>
        <b/>
        <sz val="10"/>
        <color theme="1"/>
        <rFont val="Calibri Light"/>
        <family val="2"/>
        <scheme val="major"/>
      </rPr>
      <t>Observación</t>
    </r>
    <r>
      <rPr>
        <sz val="10"/>
        <color theme="1"/>
        <rFont val="Calibri Light"/>
        <family val="2"/>
        <scheme val="major"/>
      </rPr>
      <t xml:space="preserve">: No se remiten soportes de las conciliaciones de los meses noviembre y diciembre de 2021.
 </t>
    </r>
    <r>
      <rPr>
        <b/>
        <sz val="10"/>
        <color theme="1"/>
        <rFont val="Calibri Light"/>
        <family val="2"/>
        <scheme val="major"/>
      </rPr>
      <t>Recomendación:</t>
    </r>
    <r>
      <rPr>
        <sz val="10"/>
        <color theme="1"/>
        <rFont val="Calibri Light"/>
        <family val="2"/>
        <scheme val="major"/>
      </rPr>
      <t xml:space="preserve"> Remitir la totalidad de los  soportes que evidencien el cumplimiento de la acción planteada.
Tener en cuenta que el periodo para realizar la acción ya venció</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</si>
  <si>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evidenció conciliaciones realizadas en los meses de enero, febrero, marzo, abril de 2021, entre la Secretaria del Hábitat y proyecto “Conjunto Residencial XIE”. 
-Se remiten Extractos Fiduciaria Bogota - Fondo de Inversión colectiva abierto Sumas  meses enero, febrero, marzo, abril de 2021. 
-No se remiten soportes de la conciliación realizada para el mes de mayo de 2021.          
</t>
    </r>
    <r>
      <rPr>
        <b/>
        <sz val="10"/>
        <color theme="1"/>
        <rFont val="Calibri Light"/>
        <family val="2"/>
        <scheme val="major"/>
      </rPr>
      <t>Recomendación:</t>
    </r>
    <r>
      <rPr>
        <sz val="10"/>
        <color theme="1"/>
        <rFont val="Calibri Light"/>
        <family val="2"/>
        <scheme val="major"/>
      </rPr>
      <t xml:space="preserve"> Dar continuidad a la  ejecución de la acción planteada.
-Remitir la totalidad de soportes que evidencien el cumplimiento de la acción planteada.
</t>
    </r>
    <r>
      <rPr>
        <b/>
        <sz val="10"/>
        <color theme="1"/>
        <rFont val="Calibri Light"/>
        <family val="2"/>
        <scheme val="major"/>
      </rPr>
      <t>Octubre 2021</t>
    </r>
    <r>
      <rPr>
        <sz val="10"/>
        <color theme="1"/>
        <rFont val="Calibri Light"/>
        <family val="2"/>
        <scheme val="major"/>
      </rPr>
      <t xml:space="preserve">:  Se evidenció conciliaciones realizadas en los meses de enero a septiembre de 2021de la Secretaria del Hábitat y proyecto “Conjunto Residencial XIE”. 
-Se remiten Extractos Fiduciaria Bogota - Fondo de Inversión colectiva de los meses de enero a septiembre de 2021. 
</t>
    </r>
    <r>
      <rPr>
        <b/>
        <sz val="10"/>
        <color theme="1"/>
        <rFont val="Calibri Light"/>
        <family val="2"/>
        <scheme val="major"/>
      </rPr>
      <t>Recomendación:</t>
    </r>
    <r>
      <rPr>
        <sz val="10"/>
        <color theme="1"/>
        <rFont val="Calibri Light"/>
        <family val="2"/>
        <scheme val="major"/>
      </rPr>
      <t xml:space="preserve">  Continuar con la implementación de este control que permite controlar el manejo de los recursos y sus respectivos rendimientos financieros. Contar en el próximo seguimiento con los reportes de conciliación de los meses de Octubre a  Diciembre de 2021 a fin de cumplir con la acción establecida
</t>
    </r>
    <r>
      <rPr>
        <b/>
        <sz val="10"/>
        <color theme="1"/>
        <rFont val="Calibri Light"/>
        <family val="2"/>
        <scheme val="major"/>
      </rPr>
      <t xml:space="preserve">Diciembre 2021: </t>
    </r>
    <r>
      <rPr>
        <sz val="10"/>
        <color theme="1"/>
        <rFont val="Calibri Light"/>
        <family val="2"/>
        <scheme val="major"/>
      </rPr>
      <t xml:space="preserve">Se evidenció conciliaciones de los meses de octubre y noviembre de 2021
</t>
    </r>
    <r>
      <rPr>
        <b/>
        <sz val="10"/>
        <color theme="1"/>
        <rFont val="Calibri Light"/>
        <family val="2"/>
        <scheme val="major"/>
      </rPr>
      <t>Recomendación:</t>
    </r>
    <r>
      <rPr>
        <sz val="10"/>
        <color theme="1"/>
        <rFont val="Calibri Light"/>
        <family val="2"/>
        <scheme val="major"/>
      </rPr>
      <t xml:space="preserve"> Remitir la conciliación correspondiente al mes de diciembre
</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</si>
  <si>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En atención a los soportes allegados, se evidencia que se han realizado seis seguimientos en las siguientes fechas: 29-01-2021 (hora: 11:44:26), 28-02-2021 (hora 19:18:09), 25-03-2021 (hora: 11:03:39), 26-04-2021 (hora: 15:14:21), 25-05-2021 (hora 15:20:04) y 13-06-2021 (hora 13:53:23),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a la fecha del presente seguimiento se han realizado 6 seguimientos (de los 12 establecidos en la meta) de manera mensual tal y como se encuentra señalado. En consecuencia se establece un avance del 50%. 
</t>
    </r>
    <r>
      <rPr>
        <b/>
        <sz val="10"/>
        <color theme="1"/>
        <rFont val="Calibri Light"/>
        <family val="2"/>
        <scheme val="major"/>
      </rPr>
      <t>Recomendación:</t>
    </r>
    <r>
      <rPr>
        <sz val="10"/>
        <color theme="1"/>
        <rFont val="Calibri Light"/>
        <family val="2"/>
        <scheme val="major"/>
      </rPr>
      <t xml:space="preserve"> En virtud de lo anterior se recomienda continuar con la ejecución de la acción para evitar la materialización del riesgo
</t>
    </r>
    <r>
      <rPr>
        <b/>
        <sz val="10"/>
        <color theme="1"/>
        <rFont val="Calibri Light"/>
        <family val="2"/>
        <scheme val="major"/>
      </rPr>
      <t>Octubre 2021</t>
    </r>
    <r>
      <rPr>
        <sz val="10"/>
        <color theme="1"/>
        <rFont val="Calibri Light"/>
        <family val="2"/>
        <scheme val="major"/>
      </rPr>
      <t xml:space="preserve">: De conformidad con los soportes allegados se encuentra que se han realizado los siguientes seguimientos en las siguientes fechas: 29-01-2021, 28-02-2021, 25-03-2021, 26-04-2021, 25-05-2021, 13-06-2021, 09/07/2021, 02/08/2021, 13/09/2021, 04/10/2021, 03/11/2021,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a la fecha del presente seguimiento se han realizado 11 seguimientos (de los 12 establecidos en la meta) de manera mensual tal y como se encuentra señalado. En consecuencia se establece un avance del 91,67% correspondiente a las actividades adelantadas.   
</t>
    </r>
    <r>
      <rPr>
        <b/>
        <sz val="10"/>
        <color theme="1"/>
        <rFont val="Calibri Light"/>
        <family val="2"/>
        <scheme val="major"/>
      </rPr>
      <t>Soportes</t>
    </r>
    <r>
      <rPr>
        <sz val="10"/>
        <color theme="1"/>
        <rFont val="Calibri Light"/>
        <family val="2"/>
        <scheme val="major"/>
      </rPr>
      <t xml:space="preserve">: Archivos PDF: Soporte SPOA mes  enero,  Soporte SPOA mes de febrero 2021, Soporte SPOA mes de marzo 2021, Soporte SPOA mes de abril 2021, Soporte SPOA mes de mayo 2021, Soporte SPOA mes de junio 2021, Soporte SPOA mes de julio 2021, Soporte SPOA mes de agosto 2021, Soporte SPOA mes de septiembre 2021, Soporte SPOA mes octubre 2021, Soporte SPOA mes noviembre 2021
 </t>
    </r>
    <r>
      <rPr>
        <b/>
        <sz val="10"/>
        <color theme="1"/>
        <rFont val="Calibri Light"/>
        <family val="2"/>
        <scheme val="major"/>
      </rPr>
      <t>Recomendación:</t>
    </r>
    <r>
      <rPr>
        <sz val="10"/>
        <color theme="1"/>
        <rFont val="Calibri Light"/>
        <family val="2"/>
        <scheme val="major"/>
      </rPr>
      <t xml:space="preserve"> Aportar para el próximo seguimiento los soportes pertinentes mediante los cuales se dé cumplimiento a la acción dentro del términos establecidos.
</t>
    </r>
    <r>
      <rPr>
        <b/>
        <sz val="10"/>
        <color theme="1"/>
        <rFont val="Calibri Light"/>
        <family val="2"/>
        <scheme val="major"/>
      </rPr>
      <t>Diciembre 2021: E</t>
    </r>
    <r>
      <rPr>
        <sz val="10"/>
        <color theme="1"/>
        <rFont val="Calibri Light"/>
        <family val="2"/>
        <scheme val="major"/>
      </rPr>
      <t xml:space="preserve">n atención a los soportes allegados se encuentra que se han realizado los siguientes seguimientos en las siguientes fechas: 29-01-2021, 28-02-2021, 25-03-2021, 26-04-2021, 25-05-2021, 13-06-2021, 09/07/2021, 02/08/2021, 13/09/2021, 04/10/2021, 03/11/2021, 07/12/2021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se realizaron los seguimientos establecidos en la meta razón por la cual se dará por cumplida la acción. </t>
    </r>
    <r>
      <rPr>
        <b/>
        <sz val="10"/>
        <color theme="1"/>
        <rFont val="Calibri Light"/>
        <family val="2"/>
        <scheme val="major"/>
      </rPr>
      <t xml:space="preserve">
Recomendación: </t>
    </r>
    <r>
      <rPr>
        <sz val="10"/>
        <color theme="1"/>
        <rFont val="Calibri Light"/>
        <family val="2"/>
        <scheme val="major"/>
      </rPr>
      <t>Implementar las actividades necesarias para evitar la ocurrencia de los hechos objeto del hallazgo</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</si>
  <si>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aportan como soportes tres (3)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y 2-2021-29538 del 10 de junio de 2021 (requerimiento mayo junio), suscritos por la Subdirectora de Prevención y Seguimiento. 
</t>
    </r>
    <r>
      <rPr>
        <b/>
        <sz val="10"/>
        <color theme="1"/>
        <rFont val="Calibri Light"/>
        <family val="2"/>
        <scheme val="major"/>
      </rPr>
      <t>Recomendación:</t>
    </r>
    <r>
      <rPr>
        <sz val="10"/>
        <color theme="1"/>
        <rFont val="Calibri Light"/>
        <family val="2"/>
        <scheme val="major"/>
      </rPr>
      <t xml:space="preserve"> Ejecutar la acción establecida y aportar los soportes pertinentes para el próximo seguimiento, con el fin de evitar el incumplimiento
</t>
    </r>
    <r>
      <rPr>
        <b/>
        <sz val="10"/>
        <color theme="1"/>
        <rFont val="Calibri Light"/>
        <family val="2"/>
        <scheme val="major"/>
      </rPr>
      <t>Octubre 2021:</t>
    </r>
    <r>
      <rPr>
        <sz val="10"/>
        <color theme="1"/>
        <rFont val="Calibri Light"/>
        <family val="2"/>
        <scheme val="major"/>
      </rPr>
      <t xml:space="preserve"> De conformidad con los soportes allegados se evidencia que se han realizado 5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2-2021-29538 del 10 de junio de 2021 (requerimiento mayo junio), 2-2021-41913 del 9 de agosto de 2021 (requiero julio agosto), 2-2021-55514 del 7 de octubre de 2021 (requerimiento septiembre octubre), suscritos por los respectivos Subdirectores de Prevención y Seguimiento. Con fundamento en lo anterior se evidencia un avance del 83,33 correspondiente a los requerimientos realizados
</t>
    </r>
    <r>
      <rPr>
        <b/>
        <sz val="10"/>
        <color theme="1"/>
        <rFont val="Calibri Light"/>
        <family val="2"/>
        <scheme val="major"/>
      </rPr>
      <t>Recomendación:</t>
    </r>
    <r>
      <rPr>
        <sz val="10"/>
        <color theme="1"/>
        <rFont val="Calibri Light"/>
        <family val="2"/>
        <scheme val="major"/>
      </rPr>
      <t xml:space="preserve"> Aportar para el próximo seguimiento los soportes pertinentes mediante los cuales se dé cumplimiento a la acción dentro del términos establecidos
</t>
    </r>
    <r>
      <rPr>
        <b/>
        <sz val="10"/>
        <color theme="1"/>
        <rFont val="Calibri Light"/>
        <family val="2"/>
        <scheme val="major"/>
      </rPr>
      <t xml:space="preserve">Diciembre 2021: </t>
    </r>
    <r>
      <rPr>
        <sz val="10"/>
        <color theme="1"/>
        <rFont val="Calibri Light"/>
        <family val="2"/>
        <scheme val="major"/>
      </rPr>
      <t xml:space="preserve">De conformidad con los soportes allegados se evidencia que se han realizado 5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2-2021-29538 del 10 de junio de 2021 (requerimiento mayo- junio), 2-2021-41913 del 9 de agosto de 2021 (requiero julio -agosto), 2-2021-55514 del 7 de octubre de 2021 (requerimiento septiembre- octubre),    2-2021-69694 del 06 de diciembre de 2021, (requerimiento noviembre-diciembre) suscritos por los respectivos Subdirectores de Prevención y Seguimiento, con fundamento en lo anterior se evidencia el cumplimiento de la meta y de la acción.
</t>
    </r>
    <r>
      <rPr>
        <b/>
        <sz val="10"/>
        <color theme="1"/>
        <rFont val="Calibri Light"/>
        <family val="2"/>
        <scheme val="major"/>
      </rPr>
      <t>Recomendación</t>
    </r>
    <r>
      <rPr>
        <sz val="10"/>
        <color theme="1"/>
        <rFont val="Calibri Light"/>
        <family val="2"/>
        <scheme val="major"/>
      </rPr>
      <t xml:space="preserve">: Establecer acciones tenientes a evitar la ocurrencia de los hechos objeto del hallazgo </t>
    </r>
  </si>
  <si>
    <t>3.1.1.1. Hallazgo administrativo con presunta incidencia disciplinaria por no responder en oportunidad derechos de petición radicados en la SDHT vigencia 2020</t>
  </si>
  <si>
    <t>Plataforma de Gestión Documental</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</si>
  <si>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 xml:space="preserve">Octubre 2021:  </t>
    </r>
    <r>
      <rPr>
        <sz val="10"/>
        <color theme="1"/>
        <rFont val="Calibri Light"/>
        <family val="2"/>
        <scheme val="major"/>
      </rPr>
      <t xml:space="preserve">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t>
    </r>
    <r>
      <rPr>
        <b/>
        <sz val="10"/>
        <color theme="1"/>
        <rFont val="Calibri Light"/>
        <family val="2"/>
        <scheme val="major"/>
      </rPr>
      <t xml:space="preserve">Soportes: 
</t>
    </r>
    <r>
      <rPr>
        <sz val="10"/>
        <color theme="1"/>
        <rFont val="Calibri Light"/>
        <family val="2"/>
        <scheme val="major"/>
      </rPr>
      <t xml:space="preserve">Correo 06.07.2021 seguimiento envio reporte  FOREST Subdirección Administrativa.pdf
Correo 08.09.2021 seguimiento envio reporte  FOREST Subdirección Administrativa.pdf
Correo 25.08.2021 seguimiento envio reporte  FOREST Subdirección Administrativa.pdf
Correo 28.09.2021 seguimiento envio reporte  FOREST Subdirección Administrativa.pdf. 
Correo 30.07.2021 seguimiento envio reporte  FOREST Subdirección Administrativa.pdf. Cuadro con las actividades pendientes por tramitar
</t>
    </r>
    <r>
      <rPr>
        <b/>
        <sz val="10"/>
        <color theme="1"/>
        <rFont val="Calibri Light"/>
        <family val="2"/>
        <scheme val="major"/>
      </rPr>
      <t xml:space="preserve">Recomendación: </t>
    </r>
    <r>
      <rPr>
        <sz val="10"/>
        <color theme="1"/>
        <rFont val="Calibri Light"/>
        <family val="2"/>
        <scheme val="major"/>
      </rPr>
      <t xml:space="preserve">Adjuntar igualmente, la directriz emitida por la Subdirectora Administrativa con fecha 27 de agosto  de 2021, que permita evidenciar así la gestión realizada desde esta dependencia.
Evidenciar ajuste en la plataforma FOREST que permita observar el fortalecimiento en el seguimiento e interoperabilidad de la misma, a fin de establecer avance oportuno que permita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Adicionalmente, los soportes presentados son los mismos presentados en el seguimiento realizado en el mes de octubre de 2021.</t>
    </r>
    <r>
      <rPr>
        <b/>
        <sz val="10"/>
        <color theme="1"/>
        <rFont val="Calibri Light"/>
        <family val="2"/>
        <scheme val="major"/>
      </rPr>
      <t xml:space="preserve">
Soportes:
</t>
    </r>
    <r>
      <rPr>
        <sz val="10"/>
        <color theme="1"/>
        <rFont val="Calibri Light"/>
        <family val="2"/>
        <scheme val="major"/>
      </rPr>
      <t xml:space="preserve">Correo 06.07.2021 seguimiento envio reporte  FOREST Subdirección Administrativa.pdf
Correo 30.07.2021 seguimiento envio reporte  FOREST Subdirección Administrativa.pdf
Correo 25.08.2021 seguimiento envio reporte  FOREST Subdirección Administrativa.pdf
Correo 08.09.2021 seguimiento envio reporte  FOREST Subdirección Administrativa.pdf
Correo 28.09.2021 seguimiento envio reporte  FOREST Subdirección Administrativa.pdf
</t>
    </r>
    <r>
      <rPr>
        <b/>
        <sz val="10"/>
        <color theme="1"/>
        <rFont val="Calibri Light"/>
        <family val="2"/>
        <scheme val="major"/>
      </rPr>
      <t>Recomendación:</t>
    </r>
    <r>
      <rPr>
        <sz val="10"/>
        <color theme="1"/>
        <rFont val="Calibri Light"/>
        <family val="2"/>
        <scheme val="major"/>
      </rPr>
      <t xml:space="preserve"> Para próximo seguimiento soportar el seguimiento realizado al sistema FOREST en los meses de octubre, noviembre y diciembre de 2021.Adjuntar la directriz emitida por la Subdirectora Administrativa con fecha 27 de agosto de 2021 para lograr evidenciar la gestión realizada por esta dependencia.
Evidenciar ajuste sobre la plataforma FOREST que permita observar el fortalecimiento del mismo a fin de evitar el incumplimiento de la acción.</t>
    </r>
  </si>
  <si>
    <t>3.1.3.2 Hallazgo administrativo por la presentación del informe a diciembre 17 de 2020, por el contratista antes de concluir el mes, situación avalada por el supervisor, sobre el cumplimiento de las actividades por el período del 1 al 31 de diciembre de 2020, en el contrato de prestación de servicios 159 de 2020.</t>
  </si>
  <si>
    <t>Expedir una circular por parte de la Subsecretaria de Gestión Corporativa y CID y la Subdirección Financiera con lineamientos para la radicación de cuentas por pagar, discriminando los periodos de corte, la presentación de dichos informes y la verificación de publicación de los productos en SECOP II por parte de la Supervisión.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</si>
  <si>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t>
    </r>
    <r>
      <rPr>
        <sz val="10"/>
        <color theme="1"/>
        <rFont val="Calibri Light"/>
        <family val="2"/>
        <scheme val="major"/>
      </rPr>
      <t xml:space="preserve">1: Octubre 2021: Se evidenció circular No 16 de fecha 17 de noviembre 2021 que indica como asunto "Lineamientos para el cierre fiscal de la vigencia 2021", expedida por parte de la Subsecretaria de Gestión Corporativa y CID y la Subdirección Financiera en la cual se indica los lineamientos para la radicación de cuentas por pagar, discriminando los periodos de corte, la presentación de dichos informes y la verificación de publicación de los productos en SECOP II por parte de la Supervisión.
Soporte: *Archivo pdf  circular No 16 de fecha 17 de noviembre 2021 que indica como asunto "Lineamientos para el cierre fiscal de la vigencia 2021".
Nota: El soporte reportado cuenta con fecha posterior a la del seguimiento por tanto no será tenido en cuenta.
</t>
    </r>
    <r>
      <rPr>
        <b/>
        <sz val="10"/>
        <color theme="1"/>
        <rFont val="Calibri Light"/>
        <family val="2"/>
        <scheme val="major"/>
      </rPr>
      <t xml:space="preserve">Diciembre 2021: </t>
    </r>
    <r>
      <rPr>
        <sz val="10"/>
        <color theme="1"/>
        <rFont val="Calibri Light"/>
        <family val="2"/>
        <scheme val="major"/>
      </rPr>
      <t xml:space="preserve">Se valida la circular No. 16 de fecha 17 de noviembre de 2021, que indica el asunto "Lineamientos para el cierre fiscal de la vigencia 2021"
</t>
    </r>
    <r>
      <rPr>
        <b/>
        <sz val="10"/>
        <color theme="1"/>
        <rFont val="Calibri Light"/>
        <family val="2"/>
        <scheme val="major"/>
      </rPr>
      <t xml:space="preserve">Recomendaciones: </t>
    </r>
    <r>
      <rPr>
        <sz val="10"/>
        <color theme="1"/>
        <rFont val="Calibri Light"/>
        <family val="2"/>
        <scheme val="major"/>
      </rPr>
      <t>Dar cumplimiento a la circular</t>
    </r>
  </si>
  <si>
    <t xml:space="preserve">Subdirección de Programas y  Proyectos </t>
  </si>
  <si>
    <t>Actualizar el  procedimiento  Código  PG01PR16  Formulación, Reformulación y/o Actualización de los Proyectos de  Inversión  estableciendo   en el  un  punto  de control  emitiendo   lineamientos específicos  para la  armonización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</si>
  <si>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cronograma para la actualización del procedimiento Código PG01-PR16 Formulación, Reformulación y/o Actualización de los Proyectos de Inversión.
</t>
    </r>
    <r>
      <rPr>
        <b/>
        <sz val="10"/>
        <color theme="1"/>
        <rFont val="Calibri Light"/>
        <family val="2"/>
        <scheme val="major"/>
      </rPr>
      <t>Soporte:</t>
    </r>
    <r>
      <rPr>
        <sz val="10"/>
        <color theme="1"/>
        <rFont val="Calibri Light"/>
        <family val="2"/>
        <scheme val="major"/>
      </rPr>
      <t xml:space="preserve"> Cronograma de actualización del procedimiento PG01-PR16
</t>
    </r>
    <r>
      <rPr>
        <b/>
        <sz val="10"/>
        <color theme="1"/>
        <rFont val="Calibri Light"/>
        <family val="2"/>
        <scheme val="major"/>
      </rPr>
      <t>Recomendación</t>
    </r>
    <r>
      <rPr>
        <sz val="10"/>
        <color theme="1"/>
        <rFont val="Calibri Light"/>
        <family val="2"/>
        <scheme val="major"/>
      </rPr>
      <t xml:space="preserve">: Realizar las actuaciones pertinentes a fin de cumplir en los tiempos programados la acción y evitar la materialización de incumplimiento de la misma.
</t>
    </r>
    <r>
      <rPr>
        <b/>
        <sz val="10"/>
        <color theme="1"/>
        <rFont val="Calibri Light"/>
        <family val="2"/>
        <scheme val="major"/>
      </rPr>
      <t xml:space="preserve">Diciembre de 2021: </t>
    </r>
    <r>
      <rPr>
        <sz val="10"/>
        <color theme="1"/>
        <rFont val="Calibri Light"/>
        <family val="2"/>
        <scheme val="major"/>
      </rPr>
      <t>Se mantiene el mismo porcentaje de avance del seguimiento anterior</t>
    </r>
  </si>
  <si>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borrador de circular  de LINEAMIENTOS PARA LA RENDICIÓN DE CUENTAS DE LA SECRETARIA DISTRITAL DEL HÁBITAT A LA CONTRALORÍA DE BOGOTÁ POR MEDIO DEL APLICATIVO SIVICOF .
</t>
    </r>
    <r>
      <rPr>
        <b/>
        <sz val="10"/>
        <color theme="1"/>
        <rFont val="Calibri Light"/>
        <family val="2"/>
        <scheme val="major"/>
      </rPr>
      <t xml:space="preserve">Soporte </t>
    </r>
    <r>
      <rPr>
        <sz val="10"/>
        <color theme="1"/>
        <rFont val="Calibri Light"/>
        <family val="2"/>
        <scheme val="major"/>
      </rPr>
      <t xml:space="preserve">: Borrador circular de  LINEAMIENTOS PARA LA RENDICIÓN DE CUENTAS DE LA SECRETARIA DISTRITAL DEL HÁBITAT A LA CONTRALORÍA DE BOGOTÁ POR MEDIO DEL APLICATIVO SIVICOF 
</t>
    </r>
    <r>
      <rPr>
        <b/>
        <sz val="10"/>
        <color theme="1"/>
        <rFont val="Calibri Light"/>
        <family val="2"/>
        <scheme val="major"/>
      </rPr>
      <t xml:space="preserve">Recomendación: </t>
    </r>
    <r>
      <rPr>
        <sz val="10"/>
        <color theme="1"/>
        <rFont val="Calibri Light"/>
        <family val="2"/>
        <scheme val="major"/>
      </rPr>
      <t xml:space="preserve">Contar en el próximo seguimiento con la Circular debidamente aprobada y divulgada para su implementación a fin de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Se observa proyecto de circular INEAMIENTOS PARA LA RENDICIÓN DE CUENTAS DE LA SECRETARIA DISTRITAL DEL HÁBITAT A LA CONTRALORÍA DE BOGOTÁ POR MEDIO DEL APLICATIVO SIVICOF 
Recomendación: Contar en el próximo seguimiento con la Circular debidamente aprobada y divulgada para su implementación a fin de evitar la materialización del Riesgo de Incumplimiento de la Acción.</t>
    </r>
  </si>
  <si>
    <t>Actualizar el  procedimiento  Código  PG01PR16  Formulación, Reformulación y/o Actualización de los Proyectos de  Inversión  estableciendo   en el  un  punto  de control  emitiendo   lineamientos   específicos  para la armonización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</si>
  <si>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borrador de circular  de LINEAMIENTOS PARA LA RENDICIÓN DE CUENTAS DE LA SECRETARIA DISTRITAL DEL HÁBITAT A LA CONTRALORÍA DE BOGOTÁ POR MEDIO DEL APLICATIVO SIVICOF .
</t>
    </r>
    <r>
      <rPr>
        <b/>
        <sz val="10"/>
        <color theme="1"/>
        <rFont val="Calibri Light"/>
        <family val="2"/>
        <scheme val="major"/>
      </rPr>
      <t xml:space="preserve">Soporte </t>
    </r>
    <r>
      <rPr>
        <sz val="10"/>
        <color theme="1"/>
        <rFont val="Calibri Light"/>
        <family val="2"/>
        <scheme val="major"/>
      </rPr>
      <t xml:space="preserve">: Borrador circular de  LINEAMIENTOS PARA LA RENDICIÓN DE CUENTAS DE LA SECRETARIA DISTRITAL DEL HÁBITAT A LA CONTRALORÍA DE BOGOTÁ POR MEDIO DEL APLICATIVO SIVICOF 
</t>
    </r>
    <r>
      <rPr>
        <b/>
        <sz val="10"/>
        <color theme="1"/>
        <rFont val="Calibri Light"/>
        <family val="2"/>
        <scheme val="major"/>
      </rPr>
      <t xml:space="preserve">Recomendación: </t>
    </r>
    <r>
      <rPr>
        <sz val="10"/>
        <color theme="1"/>
        <rFont val="Calibri Light"/>
        <family val="2"/>
        <scheme val="major"/>
      </rPr>
      <t xml:space="preserve">Contar en el próximo seguimiento con la Circular debidamente aprobada y divulgada para su implementación a fin de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 xml:space="preserve">Se observa proyecto de circular INEAMIENTOS PARA LA RENDICIÓN DE CUENTAS DE LA SECRETARIA DISTRITAL DEL HÁBITAT A LA CONTRALORÍA DE BOGOTÁ POR MEDIO DEL APLICATIVO SIVICOF 
</t>
    </r>
    <r>
      <rPr>
        <b/>
        <sz val="10"/>
        <color theme="1"/>
        <rFont val="Calibri Light"/>
        <family val="2"/>
        <scheme val="major"/>
      </rPr>
      <t>Recomendación</t>
    </r>
    <r>
      <rPr>
        <sz val="10"/>
        <color theme="1"/>
        <rFont val="Calibri Light"/>
        <family val="2"/>
        <scheme val="major"/>
      </rPr>
      <t>: Contar en el próximo seguimiento con la Circular debidamente aprobada y divulgada para su implementación a fin de evitar la materialización del Riesgo de Incumplimiento de la Acción.</t>
    </r>
  </si>
  <si>
    <t>Diseño e implementación de procedimiento para el seguimiento de recobro de incapacidades</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</si>
  <si>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en el Mapa Interactivo del SIG el Procedimiento para el recobro de incapacidades y licencias-PS01-PR21- Versión 1 del 14 de julio de 2021, por otra parte se observa que se realizó socialización a través de correo masivo: masivosdht@habitatbogota.gov.co del 17 de septiembre de 2021. En ese orden el estado de avance es del 50% quedando pendiente contar con soportes de implementación en el periodo que falta por ejecutar la acción.
Soportes: Circular No. 013 de 2021 instrucción trámite licencias permisos incapacidades, documento  PS01-PR21 Procedimiento para el recobro de incapacidades y licencia V1, pantallazos de publicación procedimiento PS01-PR21 LICENCIAS E  INCAPCIDADES del 17 de septiembre  de 2021.
</t>
    </r>
    <r>
      <rPr>
        <b/>
        <sz val="10"/>
        <color theme="1"/>
        <rFont val="Calibri Light"/>
        <family val="2"/>
        <scheme val="major"/>
      </rPr>
      <t>Recomendación:</t>
    </r>
    <r>
      <rPr>
        <sz val="10"/>
        <color theme="1"/>
        <rFont val="Calibri Light"/>
        <family val="2"/>
        <scheme val="major"/>
      </rPr>
      <t xml:space="preserve"> Contar en los próximos seguimientos con soportes que evidencien la implementación del procedimiento.
</t>
    </r>
    <r>
      <rPr>
        <b/>
        <sz val="10"/>
        <color theme="1"/>
        <rFont val="Calibri Light"/>
        <family val="2"/>
        <scheme val="major"/>
      </rPr>
      <t xml:space="preserve">Diciembre 2021: </t>
    </r>
    <r>
      <rPr>
        <sz val="10"/>
        <color theme="1"/>
        <rFont val="Calibri Light"/>
        <family val="2"/>
        <scheme val="major"/>
      </rPr>
      <t>Se evidenció Procedimiento para el recobro de incapacidades y licencias-PS01-PR21- Versión 1 del 14 de julio de 2021, socialización a través de correo masivo: masivosdht@habitatbogota.gov.co del 17 de septiembre de 2021 y Circular No. 013 de 2021 instrucción trámite licencias permisos incapacidades.
Recomendación: Se reitera para los próximos seguimientos remitir soportes que evidencien la implementación del procedimiento.</t>
    </r>
  </si>
  <si>
    <r>
      <t xml:space="preserve">Junio2021: El plan de mejoramiento fue suscrito el 1 de junio de 2021.
Noviembre 8 de 2021: la Contraloria de Bogota con Radicado CB 2-2021-27683 del 5 de Noviembre de 2021 y Radicado No. 1-2021-45971 del 5 de noviembre de 2021 aprobó modificación de acción, fecha de terminación, nombre del indicador y formula del indicador 
</t>
    </r>
    <r>
      <rPr>
        <b/>
        <sz val="10"/>
        <color theme="1"/>
        <rFont val="Calibri Light"/>
        <family val="2"/>
        <scheme val="major"/>
      </rPr>
      <t>Octubre de 2021:</t>
    </r>
    <r>
      <rPr>
        <sz val="10"/>
        <color theme="1"/>
        <rFont val="Calibri Light"/>
        <family val="2"/>
        <scheme val="major"/>
      </rPr>
      <t xml:space="preserve"> Se observa acta del 14 de junio de 2021, no obstante dicha acta no esta firmada, por lo que no se tiene en cuenta el soporte.
</t>
    </r>
    <r>
      <rPr>
        <b/>
        <sz val="10"/>
        <color theme="1"/>
        <rFont val="Calibri Light"/>
        <family val="2"/>
        <scheme val="major"/>
      </rPr>
      <t>Recomendación</t>
    </r>
    <r>
      <rPr>
        <sz val="10"/>
        <color theme="1"/>
        <rFont val="Calibri Light"/>
        <family val="2"/>
        <scheme val="major"/>
      </rPr>
      <t xml:space="preserve">: Contra en el próximo seguimiento con  mesa de trabajo con la Subsecretaria de Gestión Financiera y la Subdirección Financiera  que evidencie  puntos a remitirse en el concepto a la Contaduría General, que permita tener seguridad financiera en la legalización de los recursos.
</t>
    </r>
    <r>
      <rPr>
        <b/>
        <sz val="10"/>
        <color theme="1"/>
        <rFont val="Calibri Light"/>
        <family val="2"/>
        <scheme val="major"/>
      </rPr>
      <t>Diciembre 2021:</t>
    </r>
    <r>
      <rPr>
        <sz val="10"/>
        <color theme="1"/>
        <rFont val="Calibri Light"/>
        <family val="2"/>
        <scheme val="major"/>
      </rPr>
      <t xml:space="preserve"> Se evidenció acta del 14 de junio de 2021 a la cual se adjunta listado de asistencia de la misma fecha.
Se remite radicado 2-2021-49249 de fecha 09 de septiembre de 2021 dirigido a la Contaduría General de la Nación solicitando concepto contable sobre el tema establecido en la acción.
</t>
    </r>
    <r>
      <rPr>
        <b/>
        <sz val="10"/>
        <color theme="1"/>
        <rFont val="Calibri Light"/>
        <family val="2"/>
        <scheme val="major"/>
      </rPr>
      <t xml:space="preserve">Recomendación: </t>
    </r>
    <r>
      <rPr>
        <sz val="10"/>
        <color theme="1"/>
        <rFont val="Calibri Light"/>
        <family val="2"/>
        <scheme val="major"/>
      </rPr>
      <t>Realizar seguimiento a la respuesta a la solicitud realizada.</t>
    </r>
  </si>
  <si>
    <r>
      <rPr>
        <b/>
        <sz val="10"/>
        <color theme="1"/>
        <rFont val="Calibri Light"/>
        <family val="2"/>
        <scheme val="major"/>
      </rPr>
      <t>Junio2021:</t>
    </r>
    <r>
      <rPr>
        <sz val="10"/>
        <color theme="1"/>
        <rFont val="Calibri Light"/>
        <family val="2"/>
        <scheme val="major"/>
      </rPr>
      <t xml:space="preserve"> El plan de mejoramiento fue suscrito el 1 de junio de 2021.
Noviembre 8 de 2021: la Contraloria de Bogota con Radicado CB 2-2021-27683 del 5 de Noviembre de 2021 y Radicado No. 1-2021-45971 del 5 de noviembre de 2021 aprobó modificación de fecha de terminación
</t>
    </r>
    <r>
      <rPr>
        <b/>
        <sz val="10"/>
        <color theme="1"/>
        <rFont val="Calibri Light"/>
        <family val="2"/>
        <scheme val="major"/>
      </rPr>
      <t>Octubre 2021:</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xml:space="preserve"> Remitir los soportes que evidencien el cumplimiento de las acción planteada.
</t>
    </r>
    <r>
      <rPr>
        <b/>
        <sz val="10"/>
        <color theme="1"/>
        <rFont val="Calibri Light"/>
        <family val="2"/>
        <scheme val="major"/>
      </rPr>
      <t>Diciembre 2021</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Remitir los soportes que evidencien el cumplimiento de las acción planteada.</t>
    </r>
  </si>
  <si>
    <t xml:space="preserve">Numero de Comités de sostenibilidad realizados </t>
  </si>
  <si>
    <r>
      <rPr>
        <b/>
        <sz val="10"/>
        <color theme="1"/>
        <rFont val="Calibri Light"/>
        <family val="2"/>
        <scheme val="major"/>
      </rPr>
      <t>Junio2021:</t>
    </r>
    <r>
      <rPr>
        <sz val="10"/>
        <color theme="1"/>
        <rFont val="Calibri Light"/>
        <family val="2"/>
        <scheme val="major"/>
      </rPr>
      <t xml:space="preserve"> El plan de mejoramiento fue suscrito el 1 de junio de 2021.
Noviembre 8 de 2021: la Contraloria de Bogota con Radicado CB 2-2021-27683 del 5 de Noviembre de 2021 y Radicado No. 1-2021-45971 del 5 de noviembre de 2021 aprobó modificación de fecha de terminación
</t>
    </r>
    <r>
      <rPr>
        <b/>
        <sz val="10"/>
        <color theme="1"/>
        <rFont val="Calibri Light"/>
        <family val="2"/>
        <scheme val="major"/>
      </rPr>
      <t xml:space="preserve">Octubre 2021: </t>
    </r>
    <r>
      <rPr>
        <sz val="10"/>
        <color theme="1"/>
        <rFont val="Calibri Light"/>
        <family val="2"/>
        <scheme val="major"/>
      </rPr>
      <t xml:space="preserve">No se remiten soportes que evidencien la ejecución de la acción planteada.
</t>
    </r>
    <r>
      <rPr>
        <b/>
        <sz val="10"/>
        <color theme="1"/>
        <rFont val="Calibri Light"/>
        <family val="2"/>
        <scheme val="major"/>
      </rPr>
      <t>Recomendación:</t>
    </r>
    <r>
      <rPr>
        <sz val="10"/>
        <color theme="1"/>
        <rFont val="Calibri Light"/>
        <family val="2"/>
        <scheme val="major"/>
      </rPr>
      <t xml:space="preserve"> Remitir los soportes que evidencien el cumplimiento de las acción planteada.
</t>
    </r>
    <r>
      <rPr>
        <b/>
        <sz val="10"/>
        <color theme="1"/>
        <rFont val="Calibri Light"/>
        <family val="2"/>
        <scheme val="major"/>
      </rPr>
      <t xml:space="preserve">Diciembre 2021: </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Remitir los soportes que evidencien el cumplimiento de las acción planteada.</t>
    </r>
  </si>
  <si>
    <t>Incorporar en el procedimiento de gestion contractual, las guías vigentes para la compra de elementos adquiridos por grandes superficies de acuerdo a los lineamientos por CCE, guías que se han venido implementando en la Entidad para este tipo de contratación</t>
  </si>
  <si>
    <t>Procedimiento con inclusión de la guía definida en la descripción</t>
  </si>
  <si>
    <r>
      <rPr>
        <b/>
        <sz val="10"/>
        <color theme="1"/>
        <rFont val="Calibri Light"/>
        <family val="2"/>
        <scheme val="major"/>
      </rPr>
      <t xml:space="preserve">Junio2021: </t>
    </r>
    <r>
      <rPr>
        <sz val="10"/>
        <color theme="1"/>
        <rFont val="Calibri Light"/>
        <family val="2"/>
        <scheme val="major"/>
      </rPr>
      <t xml:space="preserve">El plan de mejoramiento fue suscrito el 1 de junio de 2021.
</t>
    </r>
    <r>
      <rPr>
        <b/>
        <sz val="10"/>
        <color theme="1"/>
        <rFont val="Calibri Light"/>
        <family val="2"/>
        <scheme val="major"/>
      </rPr>
      <t>Octubre 2021</t>
    </r>
    <r>
      <rPr>
        <sz val="10"/>
        <color theme="1"/>
        <rFont val="Calibri Light"/>
        <family val="2"/>
        <scheme val="major"/>
      </rPr>
      <t xml:space="preserve">: El área no aporta soportes que permita establecer avance o cumplimiento de la acción.
</t>
    </r>
    <r>
      <rPr>
        <b/>
        <sz val="10"/>
        <color theme="1"/>
        <rFont val="Calibri Light"/>
        <family val="2"/>
        <scheme val="major"/>
      </rPr>
      <t xml:space="preserve">Recomendación: </t>
    </r>
    <r>
      <rPr>
        <sz val="10"/>
        <color theme="1"/>
        <rFont val="Calibri Light"/>
        <family val="2"/>
        <scheme val="major"/>
      </rPr>
      <t xml:space="preserve">Contra en el próximo seguimiento con soportes que validen el cumplimiento de la acción a fin de evitar la materialización del riesgo de incumplimiento dela acción.
</t>
    </r>
    <r>
      <rPr>
        <b/>
        <sz val="10"/>
        <color theme="1"/>
        <rFont val="Calibri Light"/>
        <family val="2"/>
        <scheme val="major"/>
      </rPr>
      <t xml:space="preserve">Diciembre 2021: </t>
    </r>
    <r>
      <rPr>
        <sz val="10"/>
        <color theme="1"/>
        <rFont val="Calibri Light"/>
        <family val="2"/>
        <scheme val="major"/>
      </rPr>
      <t xml:space="preserve">En atención al soporte allegado (Acta de reunión del 22-12-2021 Asunto:  Plan de Mejoramiento Contraloría de Bogotá Hallazgo 319) se evidencia que no se ha implementado la acción, en consecuencia, no es posible establecer avance de la misma                        
</t>
    </r>
    <r>
      <rPr>
        <b/>
        <sz val="10"/>
        <color theme="1"/>
        <rFont val="Calibri Light"/>
        <family val="2"/>
        <scheme val="major"/>
      </rPr>
      <t xml:space="preserve">  Recomendación:</t>
    </r>
    <r>
      <rPr>
        <sz val="10"/>
        <color theme="1"/>
        <rFont val="Calibri Light"/>
        <family val="2"/>
        <scheme val="major"/>
      </rPr>
      <t xml:space="preserve"> Implementar de manera inmediata la acción por cuanto se materializo el riesgo de incumplimiento de la mis</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</si>
  <si>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 xml:space="preserve">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Recomendación: </t>
    </r>
    <r>
      <rPr>
        <sz val="10"/>
        <color theme="1"/>
        <rFont val="Calibri Light"/>
        <family val="2"/>
        <scheme val="major"/>
      </rPr>
      <t xml:space="preserve"> Implementar la acción y aportar los soportes de cumplimiento de la misma, teniendo en cuenta la fecha de terminación de la misma</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</si>
  <si>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 xml:space="preserve">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Recomendación:  </t>
    </r>
    <r>
      <rPr>
        <sz val="10"/>
        <color theme="1"/>
        <rFont val="Calibri Light"/>
        <family val="2"/>
        <scheme val="major"/>
      </rPr>
      <t>Implementar la acción y aportar los soportes de cumplimiento de la misma, teniendo en cuenta la fecha de terminación de la misma</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</si>
  <si>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Diciembre 2021: E</t>
    </r>
    <r>
      <rPr>
        <sz val="10"/>
        <color theme="1"/>
        <rFont val="Calibri Light"/>
        <family val="2"/>
        <scheme val="major"/>
      </rPr>
      <t xml:space="preserv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                                     
Recomendación:  </t>
    </r>
    <r>
      <rPr>
        <sz val="10"/>
        <color theme="1"/>
        <rFont val="Calibri Light"/>
        <family val="2"/>
        <scheme val="major"/>
      </rPr>
      <t>Implementar la acción y aportar los soportes de cumplimiento de la misma, teniendo en cuenta la fecha de terminación de la misma</t>
    </r>
  </si>
  <si>
    <t>Actualizar e implementar el procedimiento  Cobro persuasivo de  imposición de multas y/o sanciones Código PMO5-PR11, en aplicación a la normatividad vigente.</t>
  </si>
  <si>
    <r>
      <rPr>
        <b/>
        <sz val="10"/>
        <color theme="1"/>
        <rFont val="Calibri Light"/>
        <family val="2"/>
        <scheme val="major"/>
      </rPr>
      <t xml:space="preserve">Septiembre 2021: </t>
    </r>
    <r>
      <rPr>
        <sz val="10"/>
        <color theme="1"/>
        <rFont val="Calibri Light"/>
        <family val="2"/>
        <scheme val="major"/>
      </rPr>
      <t xml:space="preserve">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en cuenta que la acción establece "Actualizar e implementar el procedimiento  Cobro persuasivo de  imposición de multas y/o sanciones Código PMO5-PR11, en aplicación a la normatividad vigente" y se aportan soportes de correo electrónico del mes de noviembre de 2021, de Solicitud verificación normograma de los procesos, por lo que no es posible establecer avance de la acción.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incumplimientos a los términos establecido.
</t>
    </r>
    <r>
      <rPr>
        <b/>
        <sz val="10"/>
        <color theme="1"/>
        <rFont val="Calibri Light"/>
        <family val="2"/>
        <scheme val="major"/>
      </rPr>
      <t xml:space="preserve">Diciembre 2021: </t>
    </r>
    <r>
      <rPr>
        <sz val="10"/>
        <color theme="1"/>
        <rFont val="Calibri Light"/>
        <family val="2"/>
        <scheme val="major"/>
      </rPr>
      <t xml:space="preserve">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"Actualizar e implementar el procedimiento Cobro persuasivo de  imposición de multas y/o sanciones Código PMO5-PR11, en aplicación a la normatividad vigente" no es posible establecer avance en el cumplimiento de la acción.                              
</t>
    </r>
    <r>
      <rPr>
        <b/>
        <sz val="10"/>
        <color theme="1"/>
        <rFont val="Calibri Light"/>
        <family val="2"/>
        <scheme val="major"/>
      </rPr>
      <t xml:space="preserve"> Recomendación:</t>
    </r>
    <r>
      <rPr>
        <sz val="10"/>
        <color theme="1"/>
        <rFont val="Calibri Light"/>
        <family val="2"/>
        <scheme val="major"/>
      </rPr>
      <t xml:space="preserve">  Implementar la acción y aportar los soportes de cumplimiento de la misma, teniendo en cuenta la fecha de terminación de la misma</t>
    </r>
  </si>
  <si>
    <r>
      <rPr>
        <b/>
        <sz val="10"/>
        <color theme="1"/>
        <rFont val="Calibri Light"/>
        <family val="2"/>
        <scheme val="major"/>
      </rPr>
      <t xml:space="preserve">Septiembre 2021: </t>
    </r>
    <r>
      <rPr>
        <sz val="10"/>
        <color theme="1"/>
        <rFont val="Calibri Light"/>
        <family val="2"/>
        <scheme val="major"/>
      </rPr>
      <t xml:space="preserve">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en cuenta que la acción establece "Actualizar e implementar el procedimiento  Cobro persuasivo de  imposición de multas y/o sanciones Código PMO5-PR11, en aplicación a la normatividad vigente" y se aportan soportes de correo electrónico del mes de noviembre de 2021, de Solicitud verificación normograma de los procesos, por lo que no es posible establecer avance de la acción.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incumplimientos a los términos establecido.
</t>
    </r>
    <r>
      <rPr>
        <b/>
        <sz val="10"/>
        <color theme="1"/>
        <rFont val="Calibri Light"/>
        <family val="2"/>
        <scheme val="major"/>
      </rPr>
      <t xml:space="preserve">Diciembre: </t>
    </r>
    <r>
      <rPr>
        <sz val="10"/>
        <color theme="1"/>
        <rFont val="Calibri Light"/>
        <family val="2"/>
        <scheme val="major"/>
      </rPr>
      <t xml:space="preserve">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"Actualizar e implementar el procedimiento Cobro persuasivo de  imposición de multas y/o sanciones Código PMO5-PR11, en aplicación a la normatividad vigente" no es posible establecer avance en el cumplimiento de la acción.                               
</t>
    </r>
    <r>
      <rPr>
        <b/>
        <sz val="10"/>
        <color theme="1"/>
        <rFont val="Calibri Light"/>
        <family val="2"/>
        <scheme val="major"/>
      </rPr>
      <t xml:space="preserve">Recomendación: </t>
    </r>
    <r>
      <rPr>
        <sz val="10"/>
        <color theme="1"/>
        <rFont val="Calibri Light"/>
        <family val="2"/>
        <scheme val="major"/>
      </rPr>
      <t xml:space="preserve"> Implementar la acción y aportar los soportes de cumplimiento de la misma, teniendo en cuenta la fecha de terminación de la misma</t>
    </r>
  </si>
  <si>
    <r>
      <t xml:space="preserve">Septiembre 2021: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t>
    </r>
    <r>
      <rPr>
        <b/>
        <sz val="10"/>
        <color theme="1"/>
        <rFont val="Calibri Light"/>
        <family val="2"/>
        <scheme val="major"/>
      </rPr>
      <t xml:space="preserve">                                      
Recomendación: </t>
    </r>
    <r>
      <rPr>
        <sz val="10"/>
        <color theme="1"/>
        <rFont val="Calibri Light"/>
        <family val="2"/>
        <scheme val="major"/>
      </rPr>
      <t xml:space="preserve"> Implementar la acción y aportar los soportes de cumplimiento de la misma, teniendo en cuenta la fecha de terminación de la misma</t>
    </r>
  </si>
  <si>
    <t>Septiembre 2021: El Plan de Mejoramiento fue suscrito el 8 de septiembre de 2021
Octubre 2021: De acuerdo al procedimiento publicado en el Mapa interactivo, a la fecha de seguimiento 31 de octubre de 2021, no se ha realizado la actualización del procedimiento PS03-PR03 Reconstrucción de expedientes a partir de la función archivística, la última versión corresponde a la 3 del 04 de diciembre de 2020.
Recomendación: Generar las acciones pertinentes que permitan dar cumplimiento a la acción en los tiempos definidos 2. Tener en cuenta que el procedimiento debe ser implementado de acuerdo a la actualización que se realice, para lo cual es importante que la Subdirección Administrativa como responsable del proceso de Gestión Documental , proceso al que pertenece el documento, genere comunicaciones en donde solicite a las áreas si se han realizado reconstrucciones de expedientes, esto a fin de llevar el control y se genere la correcta implementación del procedimiento.
Diciembre 2021: Teniendo en cuenta que no se aportaron soportes de cumplimiento de la acción se procedió a verificar los procedimientos publicados en el Mapa interactivo encontrando allí el procedimiento de Reconstrucción de expedientes a partir de la función archivística PS03-PR13 V3 del 04-12-2020, en consecuencia no es posible establecer avance en el cumplimiento de la acción por cuanto el documento publicado es anterior a la formulación de la acción. Recomendación: Implementar la acción a fin de evitar el riesgo de incumplimiento</t>
  </si>
  <si>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cuenta los soportes allegados, se evidencia que se realizaron dos solicitudes de información mediante los radicado 2-2021-46465 del 27 de agosto de 2021(Asunto: solicitud de informacion de títulos y procesos a 30de agosto de 2021) y 2-2021-54343 del 4 de octubre de 2021 (Asunto: solicitud de informacion de títulos y procesos a 30 de septiembre de 2021), con fundamento en lo anterior y teniendo en cuenta que la acción indica: "Remitir semestralmente solicitud a  la Secretaría Distrital de Hacienda, con el objeto que se informe los saldos y el estado de cada uno de los títulos y procesos que se encuentran en cobro coactivo, con el fin de hacer seguimiento y control a estos procesos" y la fecha de inicio y terminación de la acción, se establece un avance en la meta de 1 de las 2 solicitudes establecidas. 
</t>
    </r>
    <r>
      <rPr>
        <b/>
        <sz val="10"/>
        <color theme="1"/>
        <rFont val="Calibri Light"/>
        <family val="2"/>
        <scheme val="major"/>
      </rPr>
      <t>Soportes:</t>
    </r>
    <r>
      <rPr>
        <sz val="10"/>
        <color theme="1"/>
        <rFont val="Calibri Light"/>
        <family val="2"/>
        <scheme val="major"/>
      </rPr>
      <t xml:space="preserve"> Archivo PDF de radicado 2-2021-46465 del 27 de agosto de 2021 y 2-2021-54343 del 4 de octubre de 2021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 y enviar en el próximo seguimiento respuesta por parte de la secretaría Distrital de Hacienda a fin de optimizar la efectividad de la acción 
</t>
    </r>
    <r>
      <rPr>
        <b/>
        <sz val="10"/>
        <color theme="1"/>
        <rFont val="Calibri Light"/>
        <family val="2"/>
        <scheme val="major"/>
      </rPr>
      <t>Diciembre de 2021:</t>
    </r>
    <r>
      <rPr>
        <sz val="10"/>
        <color theme="1"/>
        <rFont val="Calibri Light"/>
        <family val="2"/>
        <scheme val="major"/>
      </rPr>
      <t xml:space="preserve">Teniendo en cuenta que no se aportan soportes, para el presente seguimiento no es posible establecer avance en el cumplimiento de la acción, razon por la cual se mantiene el avance del seguimiento anterior.                    
</t>
    </r>
    <r>
      <rPr>
        <b/>
        <sz val="10"/>
        <color theme="1"/>
        <rFont val="Calibri Light"/>
        <family val="2"/>
        <scheme val="major"/>
      </rPr>
      <t>Recomendación:</t>
    </r>
    <r>
      <rPr>
        <sz val="10"/>
        <color theme="1"/>
        <rFont val="Calibri Light"/>
        <family val="2"/>
        <scheme val="major"/>
      </rPr>
      <t xml:space="preserve"> Continuar con la ejecución de las acción y aportar los soportes para el próximo seguimiento</t>
    </r>
  </si>
  <si>
    <r>
      <t xml:space="preserve">La acción fue formulada el 2 de julio de 2020. Por lo que a corte del último seguimiento realizado al plan de mejoramiento (Mayo de 2020) no fue tomada
</t>
    </r>
    <r>
      <rPr>
        <b/>
        <sz val="10"/>
        <color theme="1"/>
        <rFont val="Calibri Light"/>
        <family val="2"/>
        <scheme val="major"/>
      </rPr>
      <t>Octubre 2020</t>
    </r>
    <r>
      <rPr>
        <sz val="10"/>
        <color theme="1"/>
        <rFont val="Calibri Light"/>
        <family val="2"/>
        <scheme val="major"/>
      </rPr>
      <t xml:space="preserve">:  El área responsable no remitió soportes del estado de ejecución de la acción, por lo que no es posible emitir avance de esta acción.
</t>
    </r>
    <r>
      <rPr>
        <b/>
        <sz val="10"/>
        <color theme="1"/>
        <rFont val="Calibri Light"/>
        <family val="2"/>
        <scheme val="major"/>
      </rPr>
      <t>Recomendación:</t>
    </r>
    <r>
      <rPr>
        <sz val="10"/>
        <color theme="1"/>
        <rFont val="Calibri Light"/>
        <family val="2"/>
        <scheme val="major"/>
      </rPr>
      <t xml:space="preserve"> Dar celeridad a la ejecución de la acción con el fin de mitigar el riesgo de incumplimiento del plan de mejoramiento.
</t>
    </r>
    <r>
      <rPr>
        <b/>
        <sz val="10"/>
        <color theme="1"/>
        <rFont val="Calibri Light"/>
        <family val="2"/>
        <scheme val="major"/>
      </rPr>
      <t>Diciembre 2020</t>
    </r>
    <r>
      <rPr>
        <sz val="10"/>
        <color theme="1"/>
        <rFont val="Calibri Light"/>
        <family val="2"/>
        <scheme val="major"/>
      </rPr>
      <t xml:space="preserve">: Se observó documento denominado "PM07-FO537 Cronograma de trabajo Política Pública_Plan de Mto31 Dic" dentro del cual se observó que se tiene relacionadas 9 actividades para la reformulación de la Política Pública, para lo cual respecto a las actividades de octubre , noviembre y diciembre de 2020 se observó lo siguiente:
1. Actualizar el documento de Diagnóstico - DTS Política Pública Gestión Integral del Hábitat : Se observó documento denominado "POLÍTICA DE GESTIÓN INTEGRAL DEL SECTOR HÁBITAT PARA BOGOTÁ D.C.DOCUMENTO TÉCNICO DE SOPORTE –DTS" correspondiente al mes de diciembre de 2020
2. Reformular de objetivos y resultados esperados de la Política Pública Gestión Integral del Hábitat: Se observó documento en Word denominado "Política Pública Gestión Integral del Hábitat - PGIH" dentro del cual se observó en el marco del horizonte de tiempo 2018-2030 el objetivo general, los objetivos estratégicos y los resultados esperados por cada uno, los cuales fueron socializados en el marco de las mesas de trabajo realizadas con las dependencias que tienen participación en la Política.
3. Realizar mesas de trabajo con las dependencias y entidades con productos en el Plan de Acción Política Pública Gestión Integral del Hábitat : Se observó 18 actas de trabajo y listados de asistencia de mesas de trabajo realizado con dependencias de la entidad y entidades externas como SDP, SDA, SDM, SID, entre otros, dentro de las cuales se relacionó temas como : Socializar y obtener retroalimentación al proceso de reformulación de la política pública 2020, Concertar los productos de la dependencia en el plan de acción, las cuales fueron realizadas en los meses de octubre, noviembre y diciembre de 2020. Lo anterior, genera un avance en el indicador del 33%, dado que a la fecha se han ejecutado 3 de las 9 acciones programadas en el cronograma de trabajo para la Política Pública.
</t>
    </r>
    <r>
      <rPr>
        <b/>
        <sz val="10"/>
        <color theme="1"/>
        <rFont val="Calibri Light"/>
        <family val="2"/>
        <scheme val="major"/>
      </rPr>
      <t>Soportes:</t>
    </r>
    <r>
      <rPr>
        <sz val="10"/>
        <color theme="1"/>
        <rFont val="Calibri Light"/>
        <family val="2"/>
        <scheme val="major"/>
      </rPr>
      <t xml:space="preserve"> 1. Soportes como actas de reunión y listados de asistencia de 18 meses de trabajo realizadas con entidades externas y dependencias de la SDHT que cuentan con productos de la Política GIH.
2. PM07-FO537 Cronograma de trabajo Política Pública_Plan de Mto31 Dic
3. Documento Reuniones socialización PGIH 2020_31 Dic 2020
4. Presentación en power point "Política Pública Gestión Integral del Hábitat"
5. Documento en Word "Política Publica Gestión Integral del Hábitat_Objetivos_31 Dic 2020"
6. "POLÍTICA DE GESTIÓN INTEGRAL DEL SECTOR HÁBITAT PARA BOGOTÁ D.C.DOCUMENTO TÉCNICO DE SOPORTE –DTS"
</t>
    </r>
    <r>
      <rPr>
        <b/>
        <sz val="10"/>
        <color theme="1"/>
        <rFont val="Calibri Light"/>
        <family val="2"/>
        <scheme val="major"/>
      </rPr>
      <t>Recomendació</t>
    </r>
    <r>
      <rPr>
        <sz val="10"/>
        <color theme="1"/>
        <rFont val="Calibri Light"/>
        <family val="2"/>
        <scheme val="major"/>
      </rPr>
      <t xml:space="preserve">n: Continuar con la ejecución de las acciones establecidas en el cronograma de trabajo de acuerdo a los tiempos definidos a fin de evitar la materialización del riesgo por incumplimiento.
Generar soportes de aprobación de los documentos en borrador que se trabajan al interior de la dependencia, con el fin de identificar la oficialidad de los mismos, ejemplo aprobación del cronograma de trabajo y/o DTS
</t>
    </r>
    <r>
      <rPr>
        <b/>
        <sz val="10"/>
        <color theme="1"/>
        <rFont val="Calibri Light"/>
        <family val="2"/>
        <scheme val="major"/>
      </rPr>
      <t>Mayo 2021</t>
    </r>
    <r>
      <rPr>
        <sz val="10"/>
        <color theme="1"/>
        <rFont val="Calibri Light"/>
        <family val="2"/>
        <scheme val="major"/>
      </rPr>
      <t xml:space="preserve">: Se evidenció en Excel cronograma de actividades donde se relacionan 9 actividades para la reformulación de la Política Pública Gestión Integral del Hábitat – PGIH, para lo cual respecto a las actividades realizadas en el periodo de seguimiento se observó estado de ejecución de 3 actividades con el siguiente porcentaje:
Act 1: Actualizar el documento de Diagnóstico - DTS Política Pública Gestión Integral del Hábitat: Se observa Documento de Diagnóstico - DTS actualizado 90%
Act 2: Reformular de objetivos y resultados esperados de la Política Pública Gestión Integral del Hábitat: 70%
Act 3: Realizar mesas de trabajo con las dependencias y entidades con productos en el Plan de Acción Política Pública Gestión Integral del Hábitat:  Se observa Informe en formato Word de las 40 mesas de trabajo implementadas en 2021.: 50%.
Adicionalmente se observan las siguientes soportes: Act 4. Archivo Excel con el Plan de Acción de la PGIH, junto con 32 Fichas técnicas de indicadores, Act 5. Documento de trabajo CONPES denominado “POLÍTICA PÚBLICA DE GESTIÓN INTEGRAL DEL HÁBITAT – PGIH - 2021 -2030” y Act 6. Documento denominado “ESTRATEGIA DE PARTICIPACIÓN, CONSULTA Y SOCIALIZACIÓN EN LA FASE DE AGENDA PÚBLICA Y FORMULACIÓN DE LA POLÍTICA PÚBLICA GESTIÓN INTEGRAL DEL HÁBITAT 2021 – 2030”, no obstante no se evidencia avance en el cronograma, por lo que no es posible tenerlos en cuenta.
En ese orden se observa que las 3 actividades que se encuentran en desarrollo no se han cumplido en su totalidad por lo que se mantiene el mismo avance del seguimiento anterior.
</t>
    </r>
    <r>
      <rPr>
        <b/>
        <sz val="10"/>
        <color theme="1"/>
        <rFont val="Calibri Light"/>
        <family val="2"/>
        <scheme val="major"/>
      </rPr>
      <t>Recomendaciones:</t>
    </r>
    <r>
      <rPr>
        <sz val="10"/>
        <color theme="1"/>
        <rFont val="Calibri Light"/>
        <family val="2"/>
        <scheme val="major"/>
      </rPr>
      <t xml:space="preserve"> Contar en el próximo seguimiento con los productos que debe cumplir cada una de las actividades a fin de determinar de manera clara los porcentajes definidos en cada uno de los seguimientos. y con las evidencias que evidencien el cumplimiento total del cronograma, teniendo en cuenta la fecha de cumplimiento de la acción. Lo anterior a fin de evitar la materialización del riesgo de incumplimiento.
</t>
    </r>
    <r>
      <rPr>
        <b/>
        <sz val="10"/>
        <color theme="1"/>
        <rFont val="Calibri Light"/>
        <family val="2"/>
        <scheme val="major"/>
      </rPr>
      <t>Octubre 2021:</t>
    </r>
    <r>
      <rPr>
        <sz val="10"/>
        <color theme="1"/>
        <rFont val="Calibri Light"/>
        <family val="2"/>
        <scheme val="major"/>
      </rPr>
      <t xml:space="preserve"> Se aclara que cronograma para la reformulación de POLÍTICA DE GESTIÓN INTEGRAL DEL SECTOR HÁBITAT PARA BOGOTÁ D.C. siempre han registrado 10 actividades en ese orden, a 31 de diciembre de 2020 se habían realizado 3. Para el periodo de seguimiento se observó lo siguiente:
Actividad 4. Actualizar el Plan de Acción Política Pública Gestión Integral del Hábitat: Se observó documento en Excel denominado "4. Plan de Acción PGIH 2030 - marzo de 2021" y "Matriz de Plan de Acción Hábitat 21092021F".
Actividad 5. Actualizar el documento CONPES Política Pública Gestión Integral del Hábitat: Se observó documento en PDF "5. Documento CONPES PGIH 2030 - marzo de 2021" y "7. Documento CONPES PGIH 2030 - 2021-09-21"
Actividad 6. Realizar una estrategia para socializar la Política Pública Gestión Integral del Hábitat: Se observó el documento en PDF "6. Estrategia de socialización de la PGIH 2021"
Actividad 7. Armonizar los documentos de la política pública con el POT y la etapa de socialización: Se observó el documento CONPES dentro del cual contiene apartados relacionados con el POT.
Para las anteriores actividades, se observó correos electrónicos del mes de septiembre 2021 a través de los cuales entidades como ERU,  UAESP, CVP, EAAB, realizaron la aprobación de la PGIH dentro de la cual el documento plan de acción hace parte integral de la misma, adicionalmente, se observó que en Comité Sectorial de Desarrollo Administrativo del Hábitat del 23 de agosto de 2021 se realizó la socialización de la PGIH y se generó como compromiso "Se enviarán a las entidades del sector el documento, matriz del plan de acción y la presentación (...)". Finalmente, se observó que a través del radicado No. 2-2021-51650 del 22 de septiembre de 2021 se remitieron los documentos de la PGIH a la Secretaria Distrital de Planeación (Documento CONPES, Plan de acción, Anexos: Documento de consulta, socialización y participación de la PGIH.
Actividad 8. Presentar la Política Pública Gestión Integral del Hábitat al Comité Sectorial de Desarrollo Administrativo del Hábitat: Se observó acta del 23 de agosto de 2021 del Comité Sectorial en el cual se observó el punto 5 del orden del día "Socialización y aprobación política de hábitat" y presentación en power point "8. Presentación de la Política Publica al Comité́ Sectorial"
Actividad 9. Aprobar la Política Pública Gestión Integral del Hábitat al Comité Sectorial de Desarrollo Administrativo del Hábitat. Se observó correos electrónicos de aprobación: SDHT (22 de septiembre), ERU (21 de septiembre), UAESP (03 de septiembre), CVP (20 de septiembre), EAAB (23 de septiembre).
Actividad 10. Radicar ante la Secretaría Distrital de Planeación los documentos asociados a la formulación de la Política Pública Gestión Integral del Hábitat  (Plan de Acción-Documento CONPES): Se observó el oficio con radicado No. 2-2021-51650 del 22 de septiembre de 2021 con asunto "Documento CONPES D.C y plan de acción de la Política Distrital de Gestión Integral del Hábitat y documento de alcance No. 2-2020-52068 del 24 de septiembre de 2021 
Por lo anteriormente expuesto, se observó cumplimiento de las actividades definidas para la reformulación de la PGIH.
</t>
    </r>
    <r>
      <rPr>
        <b/>
        <sz val="10"/>
        <color theme="1"/>
        <rFont val="Calibri Light"/>
        <family val="2"/>
        <scheme val="major"/>
      </rPr>
      <t xml:space="preserve">Soportes: </t>
    </r>
    <r>
      <rPr>
        <sz val="10"/>
        <color theme="1"/>
        <rFont val="Calibri Light"/>
        <family val="2"/>
        <scheme val="major"/>
      </rPr>
      <t xml:space="preserve">Documento en Excel "Actividad 1 -PM07-FO537 Plan de trabajo Política Pública_Plan de Mejoramiento Ajuste 18 mayo 2021"
1. Documento en PDF "1. Documento Técnico de Soporte - enero 2021"
2.Documento en PDF "2. Objetivos y resultados esperados de la PGIH - enero 2021"
3. Documento en Word "3. Informe mesas de trabajo para definir productos de la PGIH - marzo 2021"
4. Documento en Excel "4. Plan de Acción PGIH 2030 - marzo de 2021" y "Matriz de Plan de Acción PHabitat 21092021F"
5. Documento en PDF "5. Documento CONPES PGIH 2030 - marzo de 2021"
6. Documento en PDF "6. Estrategia de socialización de la PGIH 2021"
7.Documento en PDF "7. Documento CONPES PGIH 2030 - 2021-09-21"
8. Documento en power point "8. Presentación de la Política Publica al Comité́ Sectorial"
9. Acta comité sectorial del 23d e agosto de 2021
10.Oficio de Radicado No. 2-2021-51650 del 22 de septiembre y anexos.
11. Oficio de radicado No. 2-2021-52068 del 24 de septiembre
12. Recibido de Secretaria Distrital de Planeación Radicado No. 1-2021-85823 del 24 de septiembre de 2021
</t>
    </r>
    <r>
      <rPr>
        <b/>
        <sz val="10"/>
        <color theme="1"/>
        <rFont val="Calibri Light"/>
        <family val="2"/>
        <scheme val="major"/>
      </rPr>
      <t>Recomendación:</t>
    </r>
    <r>
      <rPr>
        <sz val="10"/>
        <color theme="1"/>
        <rFont val="Calibri Light"/>
        <family val="2"/>
        <scheme val="major"/>
      </rPr>
      <t xml:space="preserve"> Realizar el respectivo seguimiento de respuesta por parte de la SDP a los documentos radicados, a fin de realizar los ajustes a que haya lugar en los tiempos definidos para tal fin.</t>
    </r>
  </si>
  <si>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 El área responsable no remitió soportes del estado de ejecución de la acción, por lo que no es posible emitir avance de esta acción.
</t>
    </r>
    <r>
      <rPr>
        <b/>
        <sz val="10"/>
        <color theme="1"/>
        <rFont val="Calibri Light"/>
        <family val="2"/>
        <scheme val="major"/>
      </rPr>
      <t>Recomendación:</t>
    </r>
    <r>
      <rPr>
        <sz val="10"/>
        <color theme="1"/>
        <rFont val="Calibri Light"/>
        <family val="2"/>
        <scheme val="major"/>
      </rPr>
      <t xml:space="preserve"> Dar celeridad a la ejecución de la acción con el fin de mitigar el riesgo de incumplimiento del plan de mejoramiento
</t>
    </r>
    <r>
      <rPr>
        <b/>
        <sz val="10"/>
        <color theme="1"/>
        <rFont val="Calibri Light"/>
        <family val="2"/>
        <scheme val="major"/>
      </rPr>
      <t>Diciembre 2020:</t>
    </r>
    <r>
      <rPr>
        <sz val="10"/>
        <color theme="1"/>
        <rFont val="Calibri Light"/>
        <family val="2"/>
        <scheme val="major"/>
      </rPr>
      <t xml:space="preserve"> Se observó documento denominado "POLÍTICA DE GESTIÓN INTEGRAL DEL SECTOR HÁBITAT PARA BOGOTÁ D.C.DOCUMENTO TÉCNICO DE SOPORTE –DTS" correspondiente al mes de diciembre de 2020, sin embargo el mismo no cuenta con soporte que permita identificar que el documento oficial actualizado. La acción genera un avance del 33% teniendo en cuenta que se ha actualizado 1 de los 3 documentos establecidos a actualizar,
</t>
    </r>
    <r>
      <rPr>
        <b/>
        <sz val="10"/>
        <color theme="1"/>
        <rFont val="Calibri Light"/>
        <family val="2"/>
        <scheme val="major"/>
      </rPr>
      <t>Soportes:</t>
    </r>
    <r>
      <rPr>
        <sz val="10"/>
        <color theme="1"/>
        <rFont val="Calibri Light"/>
        <family val="2"/>
        <scheme val="major"/>
      </rPr>
      <t xml:space="preserve"> "POLÍTICA DE GESTIÓN INTEGRAL DEL SECTOR HÁBITAT PARA BOGOTÁ D.C.DOCUMENTO TÉCNICO DE SOPORTE –DTS"
</t>
    </r>
    <r>
      <rPr>
        <b/>
        <sz val="10"/>
        <color theme="1"/>
        <rFont val="Calibri Light"/>
        <family val="2"/>
        <scheme val="major"/>
      </rPr>
      <t>Recomendación</t>
    </r>
    <r>
      <rPr>
        <sz val="10"/>
        <color theme="1"/>
        <rFont val="Calibri Light"/>
        <family val="2"/>
        <scheme val="major"/>
      </rPr>
      <t xml:space="preserve">: Continuar con la ejecución de la acción en los tiempos establecidos a fin de evitar la materialización del riesgo por incumplimiento. Generar soportes que permitan identificar la oficialidad de los documentos actualizados, ejemplo: Actas de reunión de aprobación por parte del responsable de la dependencia.
</t>
    </r>
    <r>
      <rPr>
        <b/>
        <sz val="10"/>
        <color theme="1"/>
        <rFont val="Calibri Light"/>
        <family val="2"/>
        <scheme val="major"/>
      </rPr>
      <t>Mayo 2021: S</t>
    </r>
    <r>
      <rPr>
        <sz val="10"/>
        <color theme="1"/>
        <rFont val="Calibri Light"/>
        <family val="2"/>
        <scheme val="major"/>
      </rPr>
      <t xml:space="preserve">e evidenció archivo Excel con el Plan de Acción de la PGISH, junto con 32 Fichas técnicas de indicadores, Documento de trabajo CONPES denominado “POLÍTICA PÚBLICA DE GESTIÓN INTEGRAL DEL HÁBITAT – PGIH - 2021 -2030” y memorando 3-2021-01600 del 30 de marzo de 2021 en donde se hace remisión a la Secretaría de Hábitat y a la Asesora de Control Interno del Documento Técnico de Soporte – DTS de la Política de Gestión Integral del Hábitat para Bogotá, Documento CONPES, Plan de acción del PGISH e  informe de mesas de trabajo de socialización y concertación de productos. No obstante no es claro el cumplimiento, teniendo en cuenta que se desconoce el numero de documentos programados por actualizar para la adopción  del PIGSH, como lo determina  la formula del indicador "No. de documentos actualizados para la adopción PIGSH/No. de documentos programados por actualizar para la adopción PIGSH*100". Por lo anterior, se mantiene el mismo avance del seguimiento anterior.
</t>
    </r>
    <r>
      <rPr>
        <b/>
        <sz val="10"/>
        <color theme="1"/>
        <rFont val="Calibri Light"/>
        <family val="2"/>
        <scheme val="major"/>
      </rPr>
      <t>Recomendación:</t>
    </r>
    <r>
      <rPr>
        <sz val="10"/>
        <color theme="1"/>
        <rFont val="Calibri Light"/>
        <family val="2"/>
        <scheme val="major"/>
      </rPr>
      <t xml:space="preserve"> Contar con el  numero de documentos programados por actualizar para la adopción  del PIGSH y actas de aprobación por parte de la dependencia en cuanto a que exista un documento oficial.
</t>
    </r>
    <r>
      <rPr>
        <b/>
        <sz val="10"/>
        <color theme="1"/>
        <rFont val="Calibri Light"/>
        <family val="2"/>
        <scheme val="major"/>
      </rPr>
      <t>Octubre 2021</t>
    </r>
    <r>
      <rPr>
        <sz val="10"/>
        <color theme="1"/>
        <rFont val="Calibri Light"/>
        <family val="2"/>
        <scheme val="major"/>
      </rPr>
      <t xml:space="preserve">: Se observó documentos denominados "Matriz de Plan de Acción PHabitat 21092021F" y "7. Documento CONPES PGIH 2030 - 2021-09-21", adicionalmente, se observó correos electrónicos del mes de septiembre 2021 a través de los cuales entidades como SDHT, ERU,  UAESP, CVP, EAAB, realizaron la aprobación de la PGIH dentro de la cual el documento CONPES y plan de acción hacen parte integral de la misma, adicionalmente, se observó que en Comité Sectorial de Desarrollo Administrativo del Hábitat del 23 de agosto de 2021 se realizó la socialización de la PGIH y se generó como compromiso "Se enviarán a las entidades del sector el documento, matriz del plan de acción y la presentación (...)". Finalmente, se observó que a través del radicado No. 2-2021-51650 del 22 de septiembre de 2021 se remitieron los documentos de la PGIH a la Secretaria Distrital de Planeación (Documento CONPES, Plan de acción, Anexos: Documento de consulta, socialización y participación de la PGIH.) y se generó alcance a través de oficio No. 2-2021-52068 del 24 de septiembre , por medio del cual se envío acta y correos de aprobación de formulación de la PGIH,Por lo anterior, se da cumplimiento de la acción.
</t>
    </r>
    <r>
      <rPr>
        <b/>
        <sz val="10"/>
        <color theme="1"/>
        <rFont val="Calibri Light"/>
        <family val="2"/>
        <scheme val="major"/>
      </rPr>
      <t>Soportes:</t>
    </r>
    <r>
      <rPr>
        <sz val="10"/>
        <color theme="1"/>
        <rFont val="Calibri Light"/>
        <family val="2"/>
        <scheme val="major"/>
      </rPr>
      <t xml:space="preserve"> 1. Documento en Excel "Matriz de Plan de Acción PHabitat 21092021F"-2. Documento en PDF "7. Documento CONPES PGIH 2030 - 2021-09-21"-3. Acta comité sectorial del 23 de agosto de 2021-10.Oficio de Radicado No. 2-2021-51650 del 22 de septiembre y anexos-11. Oficio de radicado No. 2-2021-52068 del 24 de septiembre.
</t>
    </r>
    <r>
      <rPr>
        <b/>
        <sz val="10"/>
        <color theme="1"/>
        <rFont val="Calibri Light"/>
        <family val="2"/>
        <scheme val="major"/>
      </rPr>
      <t>Recomendación</t>
    </r>
    <r>
      <rPr>
        <sz val="10"/>
        <color theme="1"/>
        <rFont val="Calibri Light"/>
        <family val="2"/>
        <scheme val="major"/>
      </rPr>
      <t>: Realizar el respectivo seguimiento de respuesta por parte de la SDP a los documentos radicados, a fin de realizar los ajustes a que haya lugar en los tiempos definidos para tal fin.</t>
    </r>
  </si>
  <si>
    <r>
      <t xml:space="preserve">La acción fue formulada el 7 de octubre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No se registra avance, toda vez que la fecha de inicio es posterior al corte del seguimiento  ( Inicia en el mes de noviembre de 2020)
</t>
    </r>
    <r>
      <rPr>
        <b/>
        <sz val="10"/>
        <color theme="1"/>
        <rFont val="Calibri Light"/>
        <family val="2"/>
        <scheme val="major"/>
      </rPr>
      <t>Diciembre 2020:</t>
    </r>
    <r>
      <rPr>
        <sz val="10"/>
        <color theme="1"/>
        <rFont val="Calibri Light"/>
        <family val="2"/>
        <scheme val="major"/>
      </rPr>
      <t xml:space="preserve"> No se cuenta con soportes que permita evaluar el avance de la acción.
</t>
    </r>
    <r>
      <rPr>
        <b/>
        <sz val="10"/>
        <color theme="1"/>
        <rFont val="Calibri Light"/>
        <family val="2"/>
        <scheme val="major"/>
      </rPr>
      <t>Recomendación</t>
    </r>
    <r>
      <rPr>
        <sz val="10"/>
        <color theme="1"/>
        <rFont val="Calibri Light"/>
        <family val="2"/>
        <scheme val="major"/>
      </rPr>
      <t xml:space="preserve">: Establecer las actuaciones pertinentes a fin de dar inicio a la acción y evitar que se materialice el riesgo de incumplimiento de la acción.
</t>
    </r>
    <r>
      <rPr>
        <b/>
        <sz val="10"/>
        <color theme="1"/>
        <rFont val="Calibri Light"/>
        <family val="2"/>
        <scheme val="major"/>
      </rPr>
      <t>Mayo 2021:</t>
    </r>
    <r>
      <rPr>
        <sz val="10"/>
        <color theme="1"/>
        <rFont val="Calibri Light"/>
        <family val="2"/>
        <scheme val="major"/>
      </rPr>
      <t xml:space="preserve"> Se observa aplicación de la matriz de seguimiento a las metas con relación a subsidios asignados  en el periodo octubre 2020 a mayo 2021 . La meta  relacionada es “Beneficiar 6.000 hogares con subsidios para adquisición de vivienda VIS y VIP”, los subsidios están en las modalidades Adquisición de Vivienda Nueva (282) y Adquisición de Vivienda por Cierre Financiero del programa Mi Casa Ya (1218).  Se observan 73 resoluciones equivalentes a $15.741.444.419 en subsidios asignados. Teniendo en cuenta que la acción continua se establece el estado de avance de acuerdo con el tiempo transcurrido de la acción 6 de 10 meses.
</t>
    </r>
    <r>
      <rPr>
        <b/>
        <sz val="10"/>
        <color theme="1"/>
        <rFont val="Calibri Light"/>
        <family val="2"/>
        <scheme val="major"/>
      </rPr>
      <t>Soportes:</t>
    </r>
    <r>
      <rPr>
        <sz val="10"/>
        <color theme="1"/>
        <rFont val="Calibri Light"/>
        <family val="2"/>
        <scheme val="major"/>
      </rPr>
      <t xml:space="preserve"> Matriz en Excel de registro de resoluciones de subsidios asignados .
</t>
    </r>
    <r>
      <rPr>
        <b/>
        <sz val="10"/>
        <color theme="1"/>
        <rFont val="Calibri Light"/>
        <family val="2"/>
        <scheme val="major"/>
      </rPr>
      <t>Recomendación</t>
    </r>
    <r>
      <rPr>
        <sz val="10"/>
        <color theme="1"/>
        <rFont val="Calibri Light"/>
        <family val="2"/>
        <scheme val="major"/>
      </rPr>
      <t xml:space="preserve">: Continuar con la aplicación de la matriz de seguimiento que contribuya a la asignación de subsidios y su respectiva legalización.
</t>
    </r>
    <r>
      <rPr>
        <b/>
        <sz val="10"/>
        <color theme="1"/>
        <rFont val="Calibri Light"/>
        <family val="2"/>
        <scheme val="major"/>
      </rPr>
      <t>Octubre 2021:</t>
    </r>
    <r>
      <rPr>
        <sz val="10"/>
        <color theme="1"/>
        <rFont val="Calibri Light"/>
        <family val="2"/>
        <scheme val="major"/>
      </rPr>
      <t xml:space="preserve"> Se observa aplicación de la matriz de seguimiento a las metas con relación a subsidios asignados en el periodo octubre 2020 a Octubre 2021 . La meta relacionada es “Beneficiar 6.000 hogares con subsidios para adquisición de vivienda VIS y VIP”, los subsidios están en las modalidades Adquisición de Vivienda Nueva (593) y Adquisición de Vivienda por Cierre Financiero del programa Mi Casa Ya (1748).  Se observan 130 resoluciones equivalentes a $125.924.274.696 en subsidios asignados. Por lo anterior se cumple la actividad asignada 
</t>
    </r>
    <r>
      <rPr>
        <b/>
        <sz val="10"/>
        <color theme="1"/>
        <rFont val="Calibri Light"/>
        <family val="2"/>
        <scheme val="major"/>
      </rPr>
      <t>Soportes</t>
    </r>
    <r>
      <rPr>
        <sz val="10"/>
        <color theme="1"/>
        <rFont val="Calibri Light"/>
        <family val="2"/>
        <scheme val="major"/>
      </rPr>
      <t xml:space="preserve">: Matriz de seguimiento a las metas a cargo de la Subsecretaría de Gestión Financiera (Archivo Excel)
</t>
    </r>
    <r>
      <rPr>
        <b/>
        <sz val="10"/>
        <color theme="1"/>
        <rFont val="Calibri Light"/>
        <family val="2"/>
        <scheme val="major"/>
      </rPr>
      <t>Recomendación</t>
    </r>
    <r>
      <rPr>
        <sz val="10"/>
        <color theme="1"/>
        <rFont val="Calibri Light"/>
        <family val="2"/>
        <scheme val="major"/>
      </rPr>
      <t>: Continuar con  la aplicación de la matriz, toda vez que es un buen mecanismo de control en relación con la asignación de subsidios.</t>
    </r>
  </si>
  <si>
    <t>La acción fue formulada el 2 de julio de 2020. Por lo que a corte del ultimo seguimiento realizado al plan de mejoramiento ( Mayo de 2020) no fue tomada
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
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Diciembre 2020: Se aporta registro de asistencia del 25 de agosto de 2020, con 31 participantes para la capacitación de los estudios previos y capacitación del 16 de octubre de 2020 para Manual de contratación, Principios de planeación y estudios previos. 
Soportes: Correo electrónico de convocatoria del 16 de octubre de 2020, registro de asistencia de capacitaciones de fechas 25 de agosto y 16 octubre de 2020.
Recomendación: Se remiten soportes que dan cuenta del cumplimiento de la acción, correspondiente a dos (2) capacitaciones, sin embargo, se recomienda incluir las presentaciones en la cuales se evidencie el tema de la asignación de obligaciones, dirigido a los supervisores de los contratos.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Revisados los soportes aportados para el presente seguimiento, se evidencia que no aportaron evidencias de la capacitación tal y como se encuentra señalado en la descripción de la accion"Realizar capacitación dirigida a los supervisores y apoyo a la supervisión,  donde se explique la etapa de  la elaboración de los estudios previos y la asignación de obligaciones.", con fundamento en lo anterior se mantiene el porcentaje de avance anterior de la acción.
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Recomendación: Adelantar de manera inmediata la actividad que encuentra pendiente para dar cumplimiento a la meta establecida y aportar para el siguiente seguimiento los soportes (completos) de la ejecución de la actividad.
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Recomendación: Implementar mecanismos para evitar la ocurrencia de los hechos objeto del hallazgo</t>
  </si>
  <si>
    <r>
      <t xml:space="preserve">La acción fue formulada el 2 de julio de 2020. Por lo que a corte del ultimo seguimiento realizado al plan de mejoramiento ( Mayo de 2020) no fue tomada
Octubre 2020: Se observa acta del 10 de junio de 2020 entre la Subdirectora de Recursos Públicos de la SDHT, el Subgerente del Banco Agrario y el Supervisor entre otros en referencia a los recursos de miembros de la comunidad Embera, no obstante no se contó con soporte de cual es el Plan de Acción a ejecutar los recursos que se encuentra en el Banco Agrario en referencia a los subsidios de  los miembros de la comunidad embera, siendo este el primer insumo para dar inicio a la ejecución de la acción, por lo que no se puede determinar un avance.
Recomendación: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Diciembre 2020: Se observa el mismo soporte remitido a corte de seguimiento de octubre de 2020, por lo que no se evidencia avance de la acción.
Soporte: Acta del 10 de Junio de 2020 
Recomendación: Se reitera la recomendación del seguimiento anterior de "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Abril 2021: Con Radicado No. 2-2021-17227 del 16 de abril de 2021 se solicitó autorización ante la Contraloria de Bogotá de modificación de fecha de terminación, el cual con RadcadoCB No. 2-2021-11092 del 27 de abril de 2021 fue aprobado.
Mayo 2021: Se observa Plan de Acción cuyo objeto es " Realizar el seguimiento a los recursos por valor de $523.290.780 desembolsados por la SDHT, al Banco Agrario de Colombia BAC, como subsidio complementario al Subsidio Familiar de Vivienda de Interés Social Rural, para reubicación y/o retorno de 57 hogares pertenecientes a la Comunidad Emberá.".  Se observa que ; Act1 arroja 1 producto, actividad 2 arroja 7 productos, actividad 3 arroja 3 productos,  actividad 4 arroja 1 producto y actividad 5 arroja legalizaciones permanentes,  en ese orden se desarrollarán las siguientes actividades: Actividad 1: Elaboración de Convenio Con el Banco Agrario No. 834 de 31 de diciembre de 2020,  entre el Banco Agrario de Colombia - BAC y la Secretaría Distrital del Hábitat - SDHT, con Certificado de Registro Presupuestal No. 1583 de 31 de diciembre de 2020, Actividad 2: Reunión de  seguimiento a la ejecución del convenio 834-2020 de 8 de abril de 2021, Actividad 3: ! informe de supervisión correspondiente al periodo de enero y febrero de 2021, en ese orden de 12 productos que arroja el plan se ha realizado 3 logrando un avance del 25%
Soportes: Convenio Interadministrativo No. 834 de 31 de diciembre de 2020, Acta de reunión de seguimiento a la ejecución del convenio 834-2020 de 8 de abril de 2021 e Informe de supervisión del periodo enero-febrero de 2021.
Recomendación: Continuar con el cumplimiento del Plan de Acción que contribuya al cumplimiento de la generación de subsidios  y su legalización a la Comunidad Embera.
Octubre 2021: Como se indicó en el seguimiento anterior se cuenta Plan de Acción para la ejecución de los recursos que se encuentran con el Banco Agrario de Colombia BAC para subsidio complementario al Subsidio Familiar de Vivienda de Interés Social Rural, donde se ejecutaron las actividades asi:
Actividad 1. Elaborar un Convenio Interadministrativo entre el Banco Agrario de Colombia y la Secretaria Distrital del Hábitat, para contribuir con la solución de vivienda nueva para retorno de los hogares pertenecientes a la comunidad emberá: Convenio Con el Banco Agrario No. 834 de 31 de diciembre de 2020, entre el Banco Agrario de Colombia - BAC y la Secretaría Distrital del Hábitat – SDHT y con Certificado de Registro Presupuestal No. 1583 de 31 de diciembre de 2020. Cumplida
Actividad 2: Realizar el comité operativo ó reuniones de seguimiento a la ejecución del Convenio Interadministrativo 834-2020 y a las resoluciones de la SDHT 894 de 2013 y 1116 de 2014: Se observa actas de reunión de vigencia 2021 del: 8 de Abril, 15 de Julio, 31 de agosto, 24 de septiembre y 13 de octubre.  Cumplida
Actividad 3: Elaborar informes de supervisión conforme al Procedimiento Gestión Contractual PS07-PR01: Se observan 4 reporte de informes de supervisión del Convenio de los meses de Enero-Febrero, Marzo- Abril, Mayo-Junio y Julio- Agosto de 2021. Cumplida
Actividad 4: Convocar la reunión con la Subdirección Financiera de la SDHT, para la revisión de documentos idóneos para la legalización de los subsidios complementarios de retorno, en donde los proyectos de vivienda se desarrollan en propiedad colectiva. (Comunidad Emberá): Se observa acta del 26 de mayo del 2021, donde se analiza y establecen actuaciones para legalización de subsidios en el marco del Convenio en mención. Cumplida
Actividad 5. Realizar la legalización del subsidio complementario entregado por la SDHT a la Comunidad Emberá, conforme al Convenio Interadministrativo 834-2020 y las resoluciones 894  de 2013 y 1116 de 2014, en el Sistema de Información del programa de vivienda de la SDHT y Contablemente ante la Subdirección Financiera de la SDHT: se observa documento de modificación y prorroga del convenio 834 de 2020, justificado entre otras legalizaciones pendientes, en ese orden esta actividad continua su ejecución. No obstante se observa que han sido efectivas el desarrollo de las actividades por cuanto el contar un Convenio obliga a las partes a cumplir con el proceso de legalización de subsidios. 
Teniendo en cuenta lo anteriormente expuesto de las 5 actividades que conforman el Cronograma, la actividad 5 continua su ejecución.
Recomendación: Realizar actuaciones a fin de legalizar los subsidios complementarios de la Comunidad Emberá.
</t>
    </r>
    <r>
      <rPr>
        <b/>
        <sz val="10"/>
        <color theme="1"/>
        <rFont val="Calibri Light"/>
        <family val="2"/>
        <scheme val="major"/>
      </rPr>
      <t xml:space="preserve">Diciembre de 2021: </t>
    </r>
    <r>
      <rPr>
        <sz val="10"/>
        <color theme="1"/>
        <rFont val="Calibri Light"/>
        <family val="2"/>
        <scheme val="major"/>
      </rPr>
      <t>Se mantiene el mismo seguimiento anterior, no obstante se observa que ha sido efectivas el desarrollo de las actividades</t>
    </r>
  </si>
  <si>
    <t>La acción fue formulada el 2 de julio de 2020. Por lo que a corte del ultimo seguimiento realizado al plan de mejoramiento ( Mayo de 2020) no fue tomada.
Octubre 2020: De conformidad con la información aportada se observa 2 seguimiento a requerimientos bimestral a la OPV 25 de noviembre así: Radicado No 2-2020-21802 del 28 de agosto de 2019 y Radicado No. Octubre 2020: De conformidad con la información aportada se observa 2 seguimiento a requerimientos bimestral a la OPV 25 de noviembre así: Radicado No 2-2020-21802 del 28 de agosto de 2019 y Radicado No. 2-2020-38755 del 4 de noviembre de 2020; a la fecha del presente seguimiento se evidencia un avance correspondiente al requerimiento realizado en el mes de agosto (Radicado No 2-2020-21802 del 28 de agosto de 2020).
Recomendación: Contar en el próximo seguimiento con la ejecución de los seguimientos bimestrales a la OPV 25 de noviembre que el área responsable realiza a fin de validar su efectividad.
Diciembre 2020: Se observa que se han realizado tres (3) requerimientos a la OPV, de fechas 23 de agosto de 2020  ,  04 de noviembre de 2020 y 14 de diciembre de 2020, por medio de los cuales se requiere a OPV a cumplir con las obligaciones derivadas del registro para desarrollar planes y programas de inmuebles destinados a vivienda.
Soportes:Requeimiento Rad 2-2020-21802 del 28 de seguimiento de 2020 ( Requerimiento Ago-sep) ,  Requerimiento Radicado  2-2020-38755del 4 de noviembre de 2020   ( Requerimiento oct-nov) y  Requerimiento 3 - 2-2020-46823  del 14 de diciembre de 2020 ( Requerimiento dic-ene)
Recomendación: Efectuar tres seguimientos en el primer semestre del 2021, para el cumplimiento de la meta, teniendo en cuenta la fecha de vencimiento de la acción, es decir antes del 16 de junio 2021.
Mayo 2021:En atención a los soportes allegados, se evidencia que se realizaron (seis) requerimientos a la OPV en las siguientes fechas: Requerimiento radicado 2-2020-21802 del 28 de agosto de 2020 ( Requerimiento Ago-sep),  Requerimiento radicado 2-2020-38755 del 4 de noviembre de 2020 ( Requerimiento oct-nov),  Requerimiento radicado 2-2020-46823  del 14 de diciembre de 2020 ( Requerimiento dic-ene), Requerimiento radicado 2-2021-07860 del 22 de febrero de 2021 (Requerimiento feb-marzo), Requerimiento radicado 2-2021-19041 del 24 de abril de 2021 (Requerimiento abril-mayo) y Requerimiento radicado 2-2021-29538 del 10 de junio de 2021, con fundamento en lo anterior se evidencia que se cumplió con los requerimientos establecidos en la meta, en consecuencia se da por cumplida la acción. 
Recomendación: Fortalecer los mecanismos de control con el fin de evitar la ocurrencia de este tipo de hallazgos
Agosto 2021: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</si>
  <si>
    <t xml:space="preserve">La acción fue formulada el 2 de julio de 2020. Por lo que a corte del ultimo seguimiento realizado al plan de mejoramiento ( Mayo de 2020) no fue tomada
Octubre 2020:  El área responsable no remitió soportes del estado de ejecución de la acción, por lo que no es posible emitir avance de esta acción.
Recomendación: Remitir en el próximo seguimiento el cronograma de actividades programadas a fin de establecer una base de seguimiento a las actividades definidas y los tiempos que lo establezca el cronograma.
Diciembre 2020: Se observó documento denominado "Matriz insumo para el Plan indicativo 2020 - 2024 Última actualización 22 de diciembre de 2020" , sin embargo, no es posible determinar el avance del indicador teniendo en cuenta que en el denominador de la acción establece "Numero actividades programadas" y no se conoce cuales son las actividades programadas. Por otra parte, teniendo en cuenta que la acción se encuentra enfocada a realizar seguimiento y que a la fecha se encuentra en construcción la batería de indicadores, se recomienda validar la coherencia entre la acción y el indicador definido.
Soportes: Matriz insumo para el Plan indicativo 2020 - 2024 Última actualización 22 de diciembre de 2020"
Recomendación: Teniendo en cuenta que los lineamientos son impartidos por la Secretaría de Planeación, se recomienda remitir documento oficial donde se observe cuales son las actividades programadas, sus fechas establecidas y soportes de realización de las mismas, a fin de poder determinar los avances del indicador, adicionalmente, verificar la acción, teniendo en cuenta a la fecha se encuentran en formulación de la batería de indicadores y la misma se relaciona con seguimientos trimestrales.
Mayo 2021:  Se evidenció matriz de seguimiento de los ODS identificados y relacionados con el PDD “Bogotá mejor para Todos”, en  reunión con el responsable de la acción se indica que este seguimiento es con corte a diciembre de 2020 y se indica que para la vigencia 2021 no se ha realizado dicha labor dada la falta de lineamientos proporcionados por la Secretaria Distrital de Planeación-SDP. Así mismo se observó correo electrónico del 6 de mayo de 2021  por parte de la SDP donde se solicita a la SDHT revisar, validar y/o ajustar la propuesta de asociación de las metas del PDD con las metas ODS, dicha labor se informó a través de correo electrónico el 19 de mayo de 2021 a la SDP junto con matriz de identificación y relación de las ODS con el PDD “Un Nuevo Contrato Social y Ambiental para la Bogotá del Siglo XXI”; dicha matriz se encuentra bajo validación por parte de la SDP.
Sin embargo, no se evidenció cronograma de actividades que permita validar avance de la acción en relación con el indicador dispuesto en el Plan de Mejoramiento " Porcentaje de avance en la identificación, relacionamiento y seguimiento  de los  indicadores ODS" y la formula del Indicador "Numero de actividades ejecutadas / Numero actividades programadas", por lo que se establece un avance del 10% teniendo en cuenta que se cuenta con la identificación y relación de los indicadores ODS.
Recomendaciones: Remitir cronograma de actividades que permitan verificar el avance de la acción en relación con el indicador establecido en el plan de Mejoramiento, así mismo, realizar los seguimientos trimestrales a la batería de indicadores de los ODS. Tener en cuenta la acción que precisa entre otros "Seguimiento trimestral a la  batería  de indicadores  de los  Objetivos de Desarrollo Sostenible - ODS". Lo anterior a fin de evitar la materialización del Riesgo de incumplimiento de la actividad.
Octubre 2021: El área remite documento denominado “Cronograma de actividades ODS-SDHT” conformada por las siguientes actividades: 
	Actividad 1: Revisión de la Subdirección Programas y Proyectos en etapa de Plan de Desarrollo: Se observa matriz de ODS denominada “Actividad No 1 Matriz General MPDD_ODS_SDHT” donde se registra el análisis de la problemática del Distrito que conlleva a ajustar las metas de ODS. En ese orden se observa ejecución de la actividad.
	Actividad 2: Reuniones mesas sectoriales ODS:  Se observa pantallazo de correo electrónico del 24 de noviembre de 2020 de la Subdirectora de Programas y Proyectos informando a la Secretaria Distrital de Planeación -SDP, las personas que participaran en la reunión de mesa Sectorial ODS, se da por cumplida la actividad.
	Actividad 3: Apertura de las Mesas Sectoriales ODS -SDP: Se observa pantallazo del 17 de diciembre del 2020 de citación a la primera mesa de ODS, presentación de la mesa de trabajo ODS, se da por cumplida la actividad.
	Actividad 4: Matriz preliminar formulación indicadores ODS: Se observa pantallazo de correo del 19 de enero del 2021 donde la SDHT remite a la SDP “Plan indicativo 2020-2024- Matriz Sectorial (Donde se observa los indicadores ODS) en el marco de la Fase I: Revisión y Ajuste, en ese orden se observa ejecución de la actividad.
	Actividad 5: Revisión y validación metas asociadas a los ODS: Se observa pantallazo de correo electrónico del mes de mayo de 2021 por parte de la SDP, a la SDHT en donde invita a realizar algunos ajustes y validación de los indicadores metas ODS, pantallazo de correo del 5 de mayo del 2021, donde la Subdirectora de Programas y Proyectos solicita a los responsables de las metas ODS de la entidad se realicen revisiones conjuntas y aprobación a las metas ODS en el marco de los Proyectos de Inversión y pantallazo del 19 de mayo del 2021, donde la SDHT remite a la SDP la matriz de metas ODS indicado que se realizó la revisión de dichas asociadas a las metas del Plan de Desarrollo. En ese orden se observa ejecución de la actividad.
	Actividad 6: Validación de los indicadores ODS de la SDP: Se observa pantallazo de correo del 10 de septiembre de 2021, donde el director de Planes de Desarrollo de la Secretaría Distrital de Planeación de la SDP informa que (…) Para su información y fines pertinentes, adjunto enviamos la información actualizada de la asociación de las metas del plan de desarrollo a los Objetivos de Desarrollo Sostenible y sus metas (…). En ese orden se observa ejecución de la actividad.
	Actividad 7: Observaciones finales de la SDHT: Pantallazo del 16 de septiembre de 2021donde la SDHT realiza observaciones a las metas ODS y las remite a la SDP. En ese orden se observa ejecución de la actividad.
	Actividad 8: Matriz Final Plan indicativo indicadores ODS-METAS: Reporte de Informe de metas y matriz de indicadores donde se asocian con los proyectos de inversión que ejecuta la entidad en el marco del actual Plan de Desarrollo. En ese orden se observa ejecución de la meta
	Actividad 9: Informes avance plan de desarrollo y ODS: reporte de Informe de metas 
Recomendación: Realizar el  reporte de resultados de las metas ODS vigencia 2021 enmarcadas en cada proyecto de inversión de la SDHT
</t>
  </si>
  <si>
    <t xml:space="preserve">Junio2021: El plan de mejoramiento fue suscrito el 1 de junio de 2021.
Octubre 2021: De acuerdo a lo reportado por la dependencia, se observó lo siguiente:
*Acta del  25 de agosto de 2021-Subsecretaría de Gestión Corporativa y CID: Socialización de PQRSD recibidas en el segundo trimestre 2021, recomendaciones
*Acta del 03 de septiembre de 2021 - Subsecretaría Gestión Financiera: Peticiones pendientes por finalizar de la vigencia 2020
*Acta del 11 de agosto de 2021 - Subsecretaría de Coordinación Operativa: En dicha acta se observó que se trataron temas como: pendientes por gestionar, estado PQRS, asuntos más reiterados, recomendaciones y conclusiones.
*Acta del 29 de abril de 2021 - Subsecretaría de Gestión Financiera: No se tiene en cuenta, dado que la acción inició el 01 de junio de 2021.
De acuerdo con lo anterior y que la acción se establece como "Realizar mesas de trabajo preventivas con las áreas, promoviendo actividades de seguimiento y cualificación tendientes a mitigar afectaciones en oportunidad frente a los términos de contestación." se observó que desde el proceso de Gestión de Servicio al Ciudadano se realizaron recomendaciones a la Subsecretaría de Gestión Corporativa y Subsecretaría de Coordinación Operativa, sin embargo, no es posible calcular el porcentaje (%)  de avance, teniendo en cuenta que el indicador se define como "Mesas de trabajo Ejecutadas / Mesas de trabajo Programadas" y no se conoce cuantas son las mesas programadas, esto teniendo en cuenta que es una acción que se enfoca a mesas de trabajo preventivas, por lo cual se debatería contar con un respectivo calendario de mesas de trabajo programadas, por lo que no se establece avance.
Soportes: *Acta del  25 de agosto de 2021-Subsecretaría de Gestión Corporativa y CID: Socialización de PQRSD recibidas en el segundo trimestre 2021, recomendaciones-*Acta del 03 de septiembre de 2021 - Subsecretaría Gestión Financiera: Peticiones pendientes por finalizar de la vigencia 2020-*Acta del 11 de agosto de 2021 - Subsecretaría de Coordinación Operativa: En dicha acta se observó que se trataron temas como: pendientes por gestionar, estado PQRS, asuntos más reiterados, cualifación en principio de oportunidad , recomendaciones y conclusiones-*Acta del 29 de abril de 2021 - Subsecretaría de Gestión Financiera: No se tiene en cuenta, dado que la acción inició el 01 de junio de 2021.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Diciembre 2021: De conformidad con los soportes allegados y teniendo en cuenta lo establecido en el indicador: "Mesas de trabajo Ejecutadas / Mesas de trabajo Programadas" no es posible establecer avance en la acción por cuanto no se conocen las mesas programadas, adicionalmente no se atendió la recomendación establecida en el anterior seguimiento que indica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Recomendación: atender la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y aportar los soportes completos y claros para el próximo seguimiento. 
 </t>
  </si>
  <si>
    <t xml:space="preserve">La acción fue formulada el 2 de julio de 2020. Por lo que a corte del ultimo seguimiento realizado al plan de mejoramiento ( Mayo de 2020) no fue tomada,
Octubre 2020: Se evidencian 4 actas de reunión de revisión de estados de pagos, reservas y pasivos correspondientes a los meses de julio, agosto, septiembre y octubre de 2020 así: 
*Acta de reunión seguimiento pagos y reservas  27 de julio de 2020 (se registran 4 asistentes en acta y en la captura de imagen solo se reflejan 3, el acta no tiene firma) 
*Acta reunión seguimiento pagos y reservas 24 y 25 de agosto de 2020 (se registran 3 asistentes en acta y en la captura de imagen solo se reflejan 2, el acta no tiene firma)
* Acta de reunión seguimiento pagos y reservas 22 de septiembre de 2020 ( el acta no tiene firmas)
* Acta de reunión seguimiento pagos y reservas 28 de octubre de 2020 (el acta no tiene firmas)
Recomendación: Contar en el próximo seguimiento con la totalidad de las actas debidamente firmadas con el propósito de evitar la materialización del riesgo de incumplimiento de la acción.
Se recomienda que en el contenido de las actas se especifiquen las gestiones realizadas que permitan reflejar que la ejecución de los recursos se están realizando de manera oportuna. Con base en lo anterior se realizó un porcentaje representativo de avance del 18%.  
Diciembre 2020: Se observaron las actas del 27 de noviembre de 2020 y 14 de diciembre de 2020 con asunto "Seguimiento de estado de pagos, reservas y pasivos" dentro de la cual se relaciona el estado de los pagos de contratos con reservas presupuestales, estado de pago de contratos constituidos como pasivos exigibles y estado de pagos de contratos suscritos en la vigencia 2020. 
Soportes: Acta del 27 de noviembre de 2020- Acta del 14 de diciembre de 2020
Recomendación: Remitir las actas de los meses de julio a gasto, septiembre y octubre firmadas a fin e dar cumplimiento a la meta establecida. Continuar ejecutando la acción a fin de evitar materialización del riesgo por incumplimiento.
Mayo 2021: Se observó que se remitieron a través del memorando No. 3-2021-01284 las actas del 27 de julio de 2020, 24-25 de agosto de 2020, 22 de septiembre de 2020, 28 de octubre de 2020. Adicionalmente, se observó acta 12 de febrero de 2021 y del 26 de abril de 2021 "Seguimiento estado de los contratos reservas y pasivos". acta del 13-15 de mayo de 2021 "Comité de seguimiento Subsecretaría de Coordinación Operativa" dentro del cual en el orden del día se relacionó en el literal c del numeral 8 "Estado de procesos de liquidación contratos de obra, interventoría y convenios (de años anteriores hasta 2021), para un total de 7 actas y del anterior seguimiento 2 actas, para un total de 9 de 11 seguimientos programados, para un porcentaje de avance del 81%.
Recomendación: Remitir las actas de seguimiento al estado de contratos reservas y pasivos de los meses de enero, marzo y junio 2021 a fin de dar cumplimiento a la acción.
Octubre 2021: En el seguimiento con corte a 31 de mayo de 2021, se recomendó a la dependencia remitir las actas del mes de enero y marzo 2021, dado que no se habían observado, sin embargo, la dependencia informó que en dichos meses no se realizaron reuniones. Por otro lado, se observó actas del 06 de julio de 2021 y 27 de agosto de 2021 por asunto "SEGUIMIENTO ESTADO DE LOS CONTRATOS RESERVAS Y PASIVOS" dentro de las cuales se observó el seguimiento al avance y las gestiones sobre los contratos de obra e interventoría que cuentan con recursos en reservas presupuestales y pasivos.
Teniendo en cuenta que en el anterior seguimiento se contaba con un total de 9 actas y en este seguimiento 2 actas, se da cumplimiento a la acción con la totalidad de 11 actas - reuniones de seguimiento.
Por lo anterior se cuenta con las siguientes actas : Vigencia 2020 ( 6) : 27 de julio de 2020, 24-25 de agosto de 2020, 22 de septiembre de 2020, 28 de octubre de 2020, 27 de noviembre de 2020 y 14 de diciembre de 2020. Vigencia 2021 (5) : 12 de febrero de 2021, 26 de abril de 2021, 13-15 de mayo de 2021, 01 de junio de 2021, 06 de julio de 2021 y 27 de agosto de 2021. Total 11 actas.
Recomendación: Continuar con los seguimientos del estado de los contratos con reservas y pasivos, y generar las acciones a que haya lugar a fin de dar trámite final a los mismos.
Soportes: 1.  Acta del 01 de junio de 2021 por asunto “Seguimiento al cumplimiento de metas, indicadores y actividades definidas en el plan de acción de los proyectos de inversión a cargo de las subdirecciones de la Subsecretaría de Coordinación de Operativa” corte a 31 de mayo de 2021". 2. Reportes JSP7 - Proyectos de inversión 7641, 7642, 7645,7659, 7575,7577,7582, 7715,7590 del mes de mayo de 2021
Recomendación: Continuar con las reuniones de seguimiento a las metas de los proyectos de inversión y generar el respectivo control de aquellos retrasos que se van reportando, a fin de llevar la trazabilidad de su cumplimiento.
</t>
  </si>
  <si>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</si>
  <si>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 54 PAD 2022 vigencia 2021 conceptuó la acción como </t>
    </r>
    <r>
      <rPr>
        <b/>
        <sz val="10"/>
        <rFont val="Calibri Light"/>
        <family val="2"/>
        <scheme val="major"/>
      </rPr>
      <t>CUMPLIDA y el HALLAZGO CERRADO.</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</si>
  <si>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 54 PAD 2022 vigencia 2021 conceptuó la acción como </t>
    </r>
    <r>
      <rPr>
        <b/>
        <sz val="10"/>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</si>
  <si>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 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</si>
  <si>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</si>
  <si>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</si>
  <si>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</si>
  <si>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</si>
  <si>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 xml:space="preserve">
CONCEPTO
</t>
    </r>
    <r>
      <rPr>
        <sz val="10"/>
        <rFont val="Calibri Light"/>
        <family val="2"/>
        <scheme val="major"/>
      </rPr>
      <t xml:space="preserve">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</si>
  <si>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</si>
  <si>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t>
    </r>
    <r>
      <rPr>
        <b/>
        <sz val="10"/>
        <rFont val="Calibri Light"/>
        <family val="2"/>
        <scheme val="major"/>
      </rPr>
      <t xml:space="preserve"> 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</si>
  <si>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r>
      <rPr>
        <sz val="10"/>
        <rFont val="Calibri Light"/>
        <family val="2"/>
        <scheme val="major"/>
      </rPr>
      <t>.</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</si>
  <si>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</si>
  <si>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r>
      <rPr>
        <b/>
        <sz val="10"/>
        <color theme="1"/>
        <rFont val="Calibri Light"/>
        <family val="2"/>
        <scheme val="major"/>
      </rPr>
      <t xml:space="preserve">CORTE DEL SEGUIMIENTO
</t>
    </r>
    <r>
      <rPr>
        <sz val="10"/>
        <color theme="1"/>
        <rFont val="Calibri Light"/>
        <family val="2"/>
        <scheme val="major"/>
      </rPr>
      <t xml:space="preserve">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</si>
  <si>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 xml:space="preserve">CUMPLIDA, pero INEFECTIVA, </t>
    </r>
    <r>
      <rPr>
        <sz val="10"/>
        <color theme="1"/>
        <rFont val="Calibri Light"/>
        <family val="2"/>
        <scheme val="major"/>
      </rPr>
      <t>en razón a que "(...) la incorrección se volvió a presentar en la rendición de cuenta año 2021. Por lo cual se configura nuevamente la misma observación.  Anexan un archivo de la capacitación de programas y proyectos según acta del 02 de febrero de 2021, donde se trata el asunto según la circular 002 -2021 del 29 de enero". En el citado informe se revelaron los siguientes hallazgos: "3.2.1.6 Hallazgo administrativo con presunta incidencia disciplinaria por. Información inconsistente, inexacta e incompleta al rendir la cuenta en formulario CB-045- relación peticiones, quejas y reclamos" y "3.2.2.1 Hallazgo administrativo por incumplimiento de los lineamientos establecidos en el instructivo CBN-0021, para la elaboración de/informe de balance social".</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</si>
  <si>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 xml:space="preserve">
CONCEPTO
</t>
    </r>
    <r>
      <rPr>
        <sz val="10"/>
        <color theme="1"/>
        <rFont val="Calibri Light"/>
        <family val="2"/>
        <scheme val="major"/>
      </rPr>
      <t xml:space="preserve">La Contraloría de Bogotá en el marco de la Auditoría de Regularidad No.54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</si>
  <si>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 xml:space="preserve">
CONCEPTO
</t>
    </r>
    <r>
      <rPr>
        <sz val="10"/>
        <color theme="1"/>
        <rFont val="Calibri Light"/>
        <family val="2"/>
        <scheme val="major"/>
      </rPr>
      <t>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</si>
  <si>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rFont val="Calibri Light"/>
        <family val="2"/>
        <scheme val="major"/>
      </rPr>
      <t xml:space="preserve">CORTE DEL SEGUIMIENTO </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</si>
  <si>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t>FILA 349 ( Audit de Cumplimiento CONTRATOS INTERADMINISTRATIVOS FINALIZADOS 2020 Y 2021 PAD 2022)</t>
  </si>
  <si>
    <t>Auditoria de Cumplimiento "Evaluar los contratos interadministrativos finalizados durante las vigencias 2020 y 
2021".</t>
  </si>
  <si>
    <t>3.2.1.1 Hallazgo administrativo por documentación contractual incompleta en el 
expediente físico del Contrato Interadministrativo No. 479 de 2019</t>
  </si>
  <si>
    <t>Debilidades en el control y verificación de la información que se archiva en los expedientes.</t>
  </si>
  <si>
    <t>Efectuar la revisión del expediente contractual e incorporar todos los documentos que deben hacer parte del mismo y verificar la publicidad de los documentos requeridos en la plataforma secop 1 de acuerdo con los lineamientos requeridos para tal efecto.</t>
  </si>
  <si>
    <t>FILA 350 ( Audit de Cumplimiento CONTRATOS INTERADMINISTRATIVOS FINALIZADOS 2020 Y 2021 PAD 2022)</t>
  </si>
  <si>
    <t>Omisión de la publicación de la totalidad de las actuaciones contractuales derivadas de la ejecución del objeto contractual.</t>
  </si>
  <si>
    <t xml:space="preserve">Elaborar y socializar lineamientos para la publicación y verificación de los documentos que hacen parte del proceso de Gestión Contractual. </t>
  </si>
  <si>
    <t>FILA 351 ( Audit de Cumplimiento CONTRATOS INTERADMINISTRATIVOS FINALIZADOS 2020 Y 2021 PAD 2022)</t>
  </si>
  <si>
    <t>4.2.1</t>
  </si>
  <si>
    <t>SEGUIMIENTO ENTIDAD 2023</t>
  </si>
  <si>
    <r>
      <rPr>
        <b/>
        <sz val="10"/>
        <color theme="1"/>
        <rFont val="Calibri Light"/>
        <family val="2"/>
        <scheme val="major"/>
      </rPr>
      <t xml:space="preserve">CORTE DE SEGUIMIENTO
</t>
    </r>
    <r>
      <rPr>
        <sz val="10"/>
        <color theme="1"/>
        <rFont val="Calibri Light"/>
        <family val="2"/>
        <scheme val="major"/>
      </rPr>
      <t xml:space="preserve">Febrero 2023
</t>
    </r>
    <r>
      <rPr>
        <b/>
        <sz val="10"/>
        <color theme="1"/>
        <rFont val="Calibri Light"/>
        <family val="2"/>
        <scheme val="major"/>
      </rPr>
      <t>EVIDENCIA</t>
    </r>
    <r>
      <rPr>
        <sz val="10"/>
        <color theme="1"/>
        <rFont val="Calibri Light"/>
        <family val="2"/>
        <scheme val="major"/>
      </rPr>
      <t xml:space="preserve">
Procedimiento Gestión Contractual PS07-PR01 versión 11 del 26 de mayo de 2022
</t>
    </r>
    <r>
      <rPr>
        <b/>
        <sz val="10"/>
        <color theme="1"/>
        <rFont val="Calibri Light"/>
        <family val="2"/>
        <scheme val="major"/>
      </rPr>
      <t>UBICACIÓN</t>
    </r>
    <r>
      <rPr>
        <sz val="10"/>
        <color theme="1"/>
        <rFont val="Calibri Light"/>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Z:\MAPA INTERACTIVO\Apoyo\Gestión contractual\Procedimientos
Repositorio Documental de la Oficina Asesora de Control Interno
</t>
    </r>
    <r>
      <rPr>
        <b/>
        <sz val="10"/>
        <color theme="1"/>
        <rFont val="Calibri Light"/>
        <family val="2"/>
        <scheme val="major"/>
      </rPr>
      <t xml:space="preserve">VALORACIÓN DE LAS EVIDENCIAS
</t>
    </r>
    <r>
      <rPr>
        <sz val="10"/>
        <color theme="1"/>
        <rFont val="Calibri Light"/>
        <family val="2"/>
        <scheme val="major"/>
      </rPr>
      <t>Se comprobó que en el denominado "mapa interactivo" se encuentra dispuesto el Procedimiento Gestión Contractual PS07-PR01 versión 11 del 26 de mayo de 2022 en dentro del cual se incorporó el apartado "5.2.5 ADQUISICIÓN GRANDES SUPERFICIES"</t>
    </r>
    <r>
      <rPr>
        <b/>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CONCEPTO
</t>
    </r>
    <r>
      <rPr>
        <sz val="10"/>
        <color theme="1"/>
        <rFont val="Calibri Light"/>
        <family val="2"/>
        <scheme val="major"/>
      </rPr>
      <t xml:space="preserve">Se declara la acción como </t>
    </r>
    <r>
      <rPr>
        <b/>
        <sz val="10"/>
        <color theme="1"/>
        <rFont val="Calibri Light"/>
        <family val="2"/>
        <scheme val="major"/>
      </rPr>
      <t>CUMPLIDA Y el  HALLAZGO a</t>
    </r>
    <r>
      <rPr>
        <sz val="10"/>
        <color theme="1"/>
        <rFont val="Calibri Light"/>
        <family val="2"/>
        <scheme val="major"/>
      </rPr>
      <t>bierto para valoración y cierre de la Contraloría de Bogotá.</t>
    </r>
  </si>
  <si>
    <t xml:space="preserve">Subsecretaría de Inspección, Vigilancia y Control de Vivienda </t>
  </si>
  <si>
    <t>Incluir dentro del reglamento operativo para la asignación de subsidios de población en retorno los requisitos que permita a la SDHT tener control en los tiempos de asignación, desembolso y legalización.</t>
  </si>
  <si>
    <r>
      <rPr>
        <b/>
        <sz val="10"/>
        <rFont val="Calibri Light"/>
        <family val="2"/>
        <scheme val="major"/>
      </rPr>
      <t>CORTE DEL SEGUIMIENTO Y EVALUACION</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t>
    </r>
  </si>
  <si>
    <t>2023 2023</t>
  </si>
  <si>
    <t>Auditoria de Regularidad Vigencia 2022 PAD 2023</t>
  </si>
  <si>
    <t>FILA 352 (Auditoría de Regularidad vigencia 2022  PAD 2023)</t>
  </si>
  <si>
    <t>3.2.1.1 HALLAZGO ADMINISTRATIVO POR INCUMPLIMIENTO DE LAS METAS 1, 2 Y 4 DEL PROYECTO 7575 “ESTUDIOS Y DISEÑOS DE PROYECTOS PARA EL MEJORAMIENTO INTEGRAL DE BARRIOS -BOGOTÁ 2020-2024”</t>
  </si>
  <si>
    <t>CONFORME AL INDICADOR ESTABLECIDO PARA LAS METAS 1, 2 Y 4 SOLO SE PUEDEN REPORTAR CON RECIBIDO A SATISFACCIÓN DE LA INTERVENTORÍA Y LA SUPERVISIÓN. EN LA EJECUCIÓN DE LOS CONTRATOS DE ESTUDIOS Y DISEÑOS Y OBRAS SE PRESENTARON POSIBLES INCUMPLIMIENTOS QUE AFECTAN EL CUMPLIMIENTO DE LAS METAS DEL PROYECTO</t>
  </si>
  <si>
    <t>REALIZAR MENSUALMENTE REUNIONES DE SEGUIMIENTO A LA EJECUCIÓN FÍSICA Y PRESUPUESTAL, A LOS CONTRATOS QUE SE EJECUTAN PARA EL CUMPLIMIENTO DE LAS METAS 1, 2 Y 4 DEL PROYECTO DE INVERSIÓN 7575 “ESTUDIOS Y DISEÑOS DE PROYECTOS PARA EL MEJORAMIENTO INTEGRAL DE BARRIOS – BOGOTÁ 2020-2024”.</t>
  </si>
  <si>
    <t>2023-06-28</t>
  </si>
  <si>
    <t>3.2.1.2 HALLAZGO ADMINISTRATIVO POR CARENCIA DE CONFIABILIDAD TÉCNICA DEL PROYECTO 7582 “MEJORAMIENTO PROGRESIVO DE EDIFICACIONES DE VIVIENDA DE ORIGEN INFORMAL PLAN TERRAZAS</t>
  </si>
  <si>
    <t>FALTA DE ENTREGA DE LA DOCUMENTACIÓN POR PARTE DE LA CAJA DE VIVIENDA POPULAR PARA LA LEGALIZACIÓN DE RECURSOS. LA CONTRALORÍA DE BOGOTÁ NO TUVO EN CUENTA EL ALCANCE DE LA META NO. 4 DEL PROYECTO DE INVERSIÓN 7582 DE LA SECRETARIA DISTRITAL DE HÁBITAT "ASIGNAR 1250 SUBSIDIOS DISTRITALES DE MEJORAMIENTO DE VIVIENDA EN LA MODALIDAD DE MEJORAMIENTO DE VIVIENDA"</t>
  </si>
  <si>
    <t>REALIZAR MENSUALMENTE REUNIÓN CON LA CAJA DE VIVIENDA POPULAR DONDE SE HAGA SEGUIMIENTO A LA EJECUCIÓN FÍSICA Y PRESUPUESTAL DE LOS PROYECTOS, Y SE SOLICITEN LOS DOCUMENTOS DE LEGALIZACIÓN DE LOS RECURSOS EJECUTADOS DEL PROGRAMA PILOTO PLAN TERRAZAS.</t>
  </si>
  <si>
    <t>3.2.1.3 HALLAZGO ADMINISTRATIVO POR INCUMPLIMIENTO DE LAS METAS 2, 4 Y 5 DEL PROYECTO 7659 “MEJORAMIENTO INTEGRAL RURAL Y DE BORDES URBANOS EN BOGOTÁ – 2020-2024”</t>
  </si>
  <si>
    <t>CONFORME AL INDICADOR ESTABLECIDO PARA LAS METAS  2, 4 Y 5 SOLO SE PUEDEN REPORTAR CON RECIBIDO A SATISFACCIÓN DE LA INTERVENTORÍA Y LA SUPERVISIÓN. EN LA EJECUCIÓN DE LOS CONTRATOS SE PRESENTARON SITUACIONES EXTERNAS A LA ENTIDAD COMO: SUSPENSIÓN DECRETO 555 DE 2021 Y POSTERIOR LEVANTAMIENTO DE MEDIDA CAUTELAR, GESTIÓN INTERINSTITUCIONAL,  INTENSAS LLUVIAS Y POSIBLES  INCUMPLIMIENTOS QUE AFECTAN EL CUMPLIMIENTO DE LAS METAS DEL PROYECTO.</t>
  </si>
  <si>
    <t>REALIZAR MENSUALMENTE REUNIONES DE SEGUIMIENTO A LA EJECUCIÓN FÍSICA Y PRESUPUESTAL DE LOS CONTRATOS QUE SE IMPLEMENTAN PARA EL CUMPLIMIENTO DE LAS METAS 2, 4 Y 5 DEL PROYECTO 7659 “MEJORAMIENTO INTEGRAL RURAL Y DE BORDES URBANOS EN BOGOTÁ – 2020-2024”.</t>
  </si>
  <si>
    <t>3.2.4.1 HALLAZGO ADMINISTRATIVO POR NO REPORTAR DE MANERA CONSISTENTE Y CONFIABLE LA INFORMACIÓN RELACIONADA CON LOS OBJETIVOS DE DESARROLLO SOSTENIBLE ODS</t>
  </si>
  <si>
    <t>INCONSISTENCIAS EN LA MANERA DE REPORTAR LA INFORMACIÓN RELACIONADA CON LOS OBJETIVOS DE DESARROLLO SOSTENIBLE ODS</t>
  </si>
  <si>
    <t>INCLUIR EN EL INFORME DE GESTIÓN Y RESULTADOS DE CADA VIGENCIA EN CAPÍTULO EXCLUSIVO RELACIONADO CON LOS RESULTADOS Y SEGUIMIENTOS AL CUMPLIMIENTO DE LOS ODS DE LOS PROYECTOS DE INVERSIÓN DE LA SDHT</t>
  </si>
  <si>
    <t>3.2.5.1 HALLAZGO ADMINISTRATIVO POR DOCUMENTACIÓN CONTRACTUAL INCOMPLETA EN LOS EXPEDIENTES FÍSICOS DE LOS CONTRATOS DE TRANSFERENCIA Y/O RECEPCIÓN DE RECURSOS AL FONDO DE SOLIDARIDAD Y REDISTRIBUCIÓN DE INGRESOS</t>
  </si>
  <si>
    <t>DEBILIDADES Y DEFICIENCIAS EN LA EFECTIVIDAD DE LOS CONTROLES PARA LA VERIFICACIÓN DE LA INFORMACIÓN QUE SE ARCHIVA EN LOS EXPEDIENTES, LO CUAL CONLLEVA A QUE NO SE PUEDA GENERAR VERACIDAD Y CONFIABILIDAD EN  LA INFORMACIÓN EMITIDA POR LA SDHT, QUE PUEDE INDUCIR A ERRORES A LOS RECEPTORES DE LA MISMA.</t>
  </si>
  <si>
    <t>REALIZAR JORNADAS DE ORIENTACIÓN DE MANERA SEMESTRAL A LAS DIFERENTES ÁREAS DE LA SDHT PARA LA VERIFICACIÓN, CONFORMACIÓN Y RADICACIÓN DE LOS EXPEDIENTES  FÍSICOS CONTRACTUALES CONFORME A LOS LINEAMIENTOS Y TRD DE LA ENTIDAD.</t>
  </si>
  <si>
    <t>3.3.1.1 HALLAZGO ADMINISTRATIVO, POR FALTA DE GESTIÓN DE COBRO DURANTE LA VIGENCIA 2022 QUE ADEUDAN ALGUNAS ENTIDADES A LA SDHT POR CONCEPTO DE INCAPACIDADES Y APORTES PARAFISCALES POR VALOR DE $25.275.501 CON SALDOS SIN COBRAR DESDE EL AÑO 2021</t>
  </si>
  <si>
    <t>FALTA DE CONTROL Y SEGUIMIENTO A LA GESTIÓN DE COBRO REALIZADA ANTE LAS ENTIDADES PROMOTORAS DE SALUD - EPS, POR LAS INCAPACIDADES PENDIENTES DE PAGO</t>
  </si>
  <si>
    <t>FORMULAR UN PLAN DE ACCIÓN QUE DEFINA LAS ACCIONES Y TIEMPOS REQUERIDOS PARA GESTIONAR EL RECOBRO DE LAS INCAPACIDADES QUE A LA FECHA SE ENCUENTRAN PENDIENTES DE PAGO POR PARTE DE LAS ENTIDADES PROMOTORAS DE SALUD - EPS, DE ACUERDO CON LAS ETAPAS Y CONDICIONES DE CADA CASO</t>
  </si>
  <si>
    <t>3.3.1.2 HALLAZGO ADMINISTRATIVO, POR FALTA DE CONTROL, GESTIÓN Y DEPURACIÓN EN LA LEGALIZACIÓN DEL SALDO DEL CONVENIO NO.464 DE 2016 POR VALOR DE $4.286.934.817</t>
  </si>
  <si>
    <t>DEBILIDAD EN LA COORDINACIÓN Y GESTIÓN DE UN PLAN DE TRABAJO CON RENOBO (ANTERIOR ERU) ENTIDAD EJECUTORA DE LOS RECURSOS DEL CONVENIO 464 DE 2016, QUE PERMITA CONTAR CON LOS INSUMOS NECESARIOS, ANALIZAR Y REVISAR LOS MISMOS EN ARAS DE FORTALECER EL PROCESO DE LEGALIZACIÓN CORRESPONDIENTE.</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</si>
  <si>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</si>
  <si>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Sudirección de Gestión del Suelo</t>
  </si>
  <si>
    <t>FALTA DE GESTIÓN PARA LA LEGALIZACIÓN DEL SALDO DE $4.286.934.817 DEL CONVENIO 464 DE 2016</t>
  </si>
  <si>
    <t>EFECTUAR DOS REQUERIMIENTOS A RENOBO (ANTERIOR ERU) PARA QUE SUMINISTREN LOS SOPORTES NECESARIOS PARA LA LEGALIZACIÓN DEL CONVENIO 464 DE 2016</t>
  </si>
  <si>
    <t>ELABORAR UN INFORME DE SEGUIMIENTO AL PROCESO QUE DEBE ADELANTAR EL ÁREA TÉCNICA, PARA LA LEGALIZACIÓN CONTABLE DEL CONVENIO 464 DE 2016</t>
  </si>
  <si>
    <t>3.3.1.3 HALLAZGO ADMINISTRATIVO, POR FALTANTES EN INVENTARIOS DE UN VEHÍCULO OFICIAL Y UN COMPUTADOR PORTÁTIL POR LA SUMA DE $31.814.316</t>
  </si>
  <si>
    <t>FALTA DE INFORMACIÓN EN LAS NOTAS O REVELACIONES A LOS ESTADOS FINANCIEROS SOBRE LA REPOSICIÓN DEL VEHÍCULO.</t>
  </si>
  <si>
    <t>ELABORAR UN INFORME CONSOLIDADO DE LA OCURRENCIA DE SINIESTROS QUE SE HAYAN PRESENTADO DURANTE LA VIGENCIA FISCAL Y REMITIRLO A LA SUBDIRECCIÓN FINANCIERA, DETALLANDO LOS HECHOS, LA GESTIÓN ADELANTADA Y DE LA REPOSICIÓN O INDEMNIZACIÓN DE LOS BIENES, EN CASO DE SER PROCEDENTE, COMO INSUMO PARA LA ESTRUCTURACIÓN DE LAS REVELACIONES A LOS ESTADOS FINANCIEROS</t>
  </si>
  <si>
    <t>Subdirección Financiera
Bienes, Servicios e Infraestructura</t>
  </si>
  <si>
    <t>3.3.1.4 HALLAZGO ADMINISTRATIVO, POR FALTA DE LEGALIZACIÓN Y DEPURACIÓN DE SALDOS DEL CONVENIO NO. 760/2021-IDARTES POR $73.017.059</t>
  </si>
  <si>
    <t>LA CONTRALORÍA DE BOGOTÁ NO TUVO EN CUENTA LOS DOCUMENTOS APORTADOS EN RESPUESTA AL INFORME PRELIMINAR FRENTE AL HALLAZGO EN CUESTIÓN</t>
  </si>
  <si>
    <t>REMITIR A LA OFICINA DE CONTROL INTERNO EL COMPROBANTE DE LEGALIZACIÓN DEL SALDO POR UNA CUANTÍA DE $73.017.059 DEL CONVENIO NO. 760 DE 2021-IDARTES.</t>
  </si>
  <si>
    <t>Subsecretaría de Gestión Corporativa
Subsecretaría de Coordinación Operativa</t>
  </si>
  <si>
    <t>Subdirección Financiera
Subdirección de Operaciones</t>
  </si>
  <si>
    <t>3.3.1.5</t>
  </si>
  <si>
    <t>3.3.1.5 HALLAZGO ADMINISTRATIVO, POR FALTA DE CONTROL Y GESTIÓN EN LA LEGALIZACIÓN DE SALDOS DE CONVENIOS SUSCRITOS CON ERU NOS. 407/2013, 464/2016, 152/2012, CON CVP NO.234/2014, CON FNA NO. 415/2017 Y CON FONVIVIENDA NO. 499/2018, PARA UN TOTAL DE $53.396.279.750</t>
  </si>
  <si>
    <t>FALTA DE SEGUIMIENTO PARA LA LEGALIZACIÓN DEL  VALOR DE $5,093,845,844  DEL CONVENIO 407 DE 2013.</t>
  </si>
  <si>
    <t>EFECTUAR DOS REQUERIMIENTOS A RENOBO (ANTERIOR ERU) PARA QUE SUMINISTREN LOS SOPORTES NECESARIOS PARA LA LEGALIZACIÓN DEL CONVENIO 407 DE 2013</t>
  </si>
  <si>
    <t>REALIZAR UNA  MESA TÉCNICA CON RENOBO (ANTERIOR ERU), CON EL FIN DE IDENTIFICAR Y DETERMINAR POSIBLES SOLUCIONES A LOS FACTORES QUE HAN IMPEDIDO LA COMERCIALIZACIÓN DE LAS UNIDADES Y LA APLICACIÓN DEL SUBSIDIO.</t>
  </si>
  <si>
    <t>FALTA DE SEGUIMIENTO PARA LA LEGALIZACIÓN DEL  VALOR DE  $19.090.392.525  DEL CONVENIO 234 DE 2014, SUSCRITO CON CAJA DE VIVIENDA POPULAR.</t>
  </si>
  <si>
    <t>EFECTUAR DOS REQUERIMIENTOS A LA CAJA DE VIVIENDA POPULAR, PARA QUE SUMINISTREN LOS SOPORTES NECESARIOS PARA LA LEGALIZACIÓN DE LOS SUBSIDIOS ASIGNADOS EN EL MARCO DEL CONVENIO 234 DE 2014</t>
  </si>
  <si>
    <t>REALIZAR MESA TÉCNICA CON LA CAJA DE VIVIENDA POPULAR CON EL FIN DE  IDENTIFICAR Y DETERMINAR POSIBLES SOLUCIONES A LOS FACTORES QUE HAN IMPEDIDO LA COMERCIALIZACIÓN DE LAS UNIDADES Y LA APLICACIÓN DEL SUBSIDIO.</t>
  </si>
  <si>
    <t>FALTA DE SEGUIMIENTO PARA LA LEGALIZACIÓN DEL VALOR DE $1.596.173.643, DEL CONVENIO 415 DEL 2017 , SUSCRITO CON EL FONDO NACIONAL DEL AHORRO.</t>
  </si>
  <si>
    <t>REALIZAR MESA TÉCNICA CON EL FONDO NACIONAL DEL AHORRO - FNA, CON EL FIN DE DEFINIR LAS ACCIONES REQUERIDAS PARA LA LIQUIDACIÓN DEL CONVENIO Y LA LEGALIZACIÓN DE LOS SUBSIDIOS, EN EL MARCO DEL CONVENIO 415 DE 2017</t>
  </si>
  <si>
    <t>REALIZAR EL SEGUIMIENTO SEMESTRAL AL PROCESO DEL CONTINGENTE JUDICIAL</t>
  </si>
  <si>
    <t>FALTA DE SEGUIMIENTO PARA LA LEGALIZACIÓN DE $22.269.226.147, CORRESPONDIENTE AL CONVENIO 499 DE 2018</t>
  </si>
  <si>
    <t>REALIZAR UN INFORME TRIMESTRAL DE SEGUIMIENTO A LA LEGALIZACIÓN DEL CONVENIO 499 DE 2018</t>
  </si>
  <si>
    <t>FALTA DE SEGUIMIENTO PARA LA LEGALIZACIÓN DE $5.209.498.632, CORRESPONDIENTE AL CONVENIO 152 DE 2012</t>
  </si>
  <si>
    <t>ELABORAR UN INFORME TÉCNICO CON BASE EN LOS DOCUMENTOS IDÓNEOS PARA LA LEGALIZACIÓN DE LOS 647 SUBSIDIOS QUE FUERON EFECTIVAMENTE APLICADOS Y QUE CUMPLIERON CON LOS REQUISITOS LEGALES Y REMITIRLO A LA SUBDIRECCIÓN FINANCIERA</t>
  </si>
  <si>
    <t>FALTA DE SEGUIMIENTO  PARA LA LEGALIZACIÓN DE $5.209.498.632, CORRESPONDIENTE AL CONVENIO 152 DE 2012</t>
  </si>
  <si>
    <t>REALIZAR MESAS TÉCNICAS CON LA  EMPRESA DE RENOVACIÓN Y DESARROLLO URBANO - ERU, CON EL FIN DE REVISAR LA LEGALIZACIÓN DEL CONVENIO 152 DE 2012</t>
  </si>
  <si>
    <t>Subsecretaría de Gestión Corporativa
Subsecretaría de Gestión Financiera
Subsecretaría de Planeación y Política</t>
  </si>
  <si>
    <t>Subdirección Financiera
'Subdirección de Recursos Públicos
Suibdirección de Gestión del Suelo</t>
  </si>
  <si>
    <t>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t>
  </si>
  <si>
    <t>CONTINUAR CON EL COMITÉ DE SEGUIMIENTO MENSUAL A LA EJECUCIÓN FÍSICA Y PRESUPUESTAL, POR PARTE DE LOS SUPERVISORES DE LOS CONTRATOS SUSCRITOS EN 2022, RELACIONADOS CON LOS PROYECTOS DE INVERSIÓN 7575, 7659, 7642 Y 7645 CON EL FIN DE IDENTIFICAR ALERTAS TEMPRANAS DE BAJA EJECUCIÓN DE GIROS EN LOS CONTRATOS VIGENTES.</t>
  </si>
  <si>
    <t>Subdirección de Barrios
Sudirección de Operaciones</t>
  </si>
  <si>
    <t>Subsecretaría de Gestión Financiera
Subsecretaría de Gestión Corporativa</t>
  </si>
  <si>
    <t>Subdirección de Barrios
Subdirección de Operaciones</t>
  </si>
  <si>
    <t>4.2.1. HALLAZGO ADMINISTRATIVO CON PRESUNTA INCIDENCIA DISCIPLINARIA POR OMISIÓN DE LA APLICACIÓN DEL PRINCIPIO DE PUBLICIDAD DESCRITO EN LA PLATAFORMA WWW.SECOP.GOV.CO, DEL CONTRATO INTERADMINISTRATIVO NO. 003 DE 2017, SUSCRITO ENTRE LA SECRETARÍA DISTRITAL DEL HÁBITAT Y EL CONSORCIO INTERVENCIÓN INTEGRAL CIUDAD BOLÍVAR. LA SDHT OMITIÓ LA PUBLICACIÓN DEL CERTIFICADO DISPONIBILIDAD PRESUPUESTAL NO 523 EN LA PLATAFORMA SECOP</t>
  </si>
  <si>
    <t>Oficina de Control Interno</t>
  </si>
  <si>
    <t>Oficina de Control Interno Despacho</t>
  </si>
  <si>
    <t>Subsecretaría de Gestión Corporativa Subsecretaría de Gestión Financiera</t>
  </si>
  <si>
    <t>Subdirección Financiera
Subdirección de Recursos Públicos</t>
  </si>
  <si>
    <t>Subsecretaría de Gestión Corporativa
Subsecretaría de Gestión Financiera</t>
  </si>
  <si>
    <t>Subsecretaria de Gestión Corporativa Subsecretaria de inspección, vigilancia y control de vivienda</t>
  </si>
  <si>
    <t xml:space="preserve">Subdirección Administrativa 
Subdirección de Investigaciones y Control de Vivienda </t>
  </si>
  <si>
    <t xml:space="preserve">Subdirección Administrativa
Subdirección de Investigaciones y Control de Vivienda </t>
  </si>
  <si>
    <t>Subdireccón Administrativa
Subdirección de Investigaciones y Control de Vivienda</t>
  </si>
  <si>
    <t xml:space="preserve">Subdirección de Investigaciones y Control de Vivienda </t>
  </si>
  <si>
    <t>Subsecretaría de inspección, vigilancia y control de vivienda</t>
  </si>
  <si>
    <t>Subdirección Administrativa
Todas las áreas</t>
  </si>
  <si>
    <t>Subsecretaría de Gestión Financiera
Subdirección Financiera</t>
  </si>
  <si>
    <t xml:space="preserve">Subdirección de Operaciones </t>
  </si>
  <si>
    <t>Subdirección de Operaciones 
Subdirección de Barrios</t>
  </si>
  <si>
    <t>Subdirección Administrativa  -Talentoi Humano</t>
  </si>
  <si>
    <t>12</t>
  </si>
  <si>
    <t>Fecha de Emisión : Jul 30, 2023, 11:47 PM</t>
  </si>
  <si>
    <t>FILA 353 (Auditoría de Regularidad vigencia 2022  PAD 2023)</t>
  </si>
  <si>
    <t>FILA 354 (Auditoría de Regularidad vigencia 2022  PAD 2023)</t>
  </si>
  <si>
    <t>FILA 355 (Auditoría de Regularidad vigencia 2022  PAD 2023)</t>
  </si>
  <si>
    <t>FILA 356 (Auditoría de Regularidad vigencia 2022  PAD 2023)</t>
  </si>
  <si>
    <t>FILA 357 (Auditoría de Regularidad vigencia 2022  PAD 2023)</t>
  </si>
  <si>
    <t>FILA 358 (Auditoría de Regularidad vigencia 2022  PAD 2023)</t>
  </si>
  <si>
    <t>FILA 359 (Auditoría de Regularidad vigencia 2022  PAD 2023)</t>
  </si>
  <si>
    <t>FILA 360 (Auditoría de Regularidad vigencia 2022  PAD 2023)</t>
  </si>
  <si>
    <t>FILA 361 (Auditoría de Regularidad vigencia 2022  PAD 2023)</t>
  </si>
  <si>
    <t>FILA 362 (Auditoría de Regularidad vigencia 2022  PAD 2023)</t>
  </si>
  <si>
    <t>FILA 363 (Auditoría de Regularidad vigencia 2022  PAD 2023)</t>
  </si>
  <si>
    <t>FILA 364 (Auditoría de Regularidad vigencia 2022  PAD 2023)</t>
  </si>
  <si>
    <t>FILA 365 (Auditoría de Regularidad vigencia 2022  PAD 2023)</t>
  </si>
  <si>
    <t>FILA 366 (Auditoría de Regularidad vigencia 2022  PAD 2023)</t>
  </si>
  <si>
    <t>FILA 367 (Auditoría de Regularidad vigencia 2022  PAD 2023)</t>
  </si>
  <si>
    <t>FILA 368 (Auditoría de Regularidad vigencia 2022  PAD 2023)</t>
  </si>
  <si>
    <t>FILA 369 (Auditoría de Regularidad vigencia 2022  PAD 2023)</t>
  </si>
  <si>
    <t>FILA 370 (Auditoría de Regularidad vigencia 2022  PAD 2023)</t>
  </si>
  <si>
    <t>FILA 371 (Auditoría de Regularidad vigencia 2022  PAD 2023)</t>
  </si>
  <si>
    <t>FILA 372 (Auditoría de Regularidad vigencia 2022  PAD 2023)</t>
  </si>
  <si>
    <t>FILA 373 (Auditoría de Regularidad vigencia 2022  PAD 2023)</t>
  </si>
  <si>
    <t>ATRASADA</t>
  </si>
  <si>
    <t>lo cual fue incorporado en el seguimiento realizado mediante radicado No. 3-2023-5441 del 01 de agosto de 2023.</t>
  </si>
  <si>
    <t>3.3.3.1 'HALLAZGO ADMINISTRATIVO, POR EL BAJO NIVEL DE GIROS REALIZADOS A LOS PROYECTOS DE INVERSIÓN 7575; 7659; 7642 Y 7645, CONTRAVINIENDO LOS PRINCIPIOS GENERALES QUE RIGEN LAS ACTUACIONES DE LAS AUTORIDADES NACIONALES, REGIONALES Y TERRITORIALES, EN MATERIA DE PLANEACIÓN, ESTABLECIDOS EN LA LEY 152 DE 1994 Y EL PRINCIPIO DEL SISTEMA PRESUPUESTAL DE UNIDAD DE CAJA SEÑALADO EN EL DECRETO 714 DE 1996.</t>
  </si>
  <si>
    <t>3.2.2.2. HALLAZGO ADMINISTRATIVO CON PRESUNTA INCIDENCIA DISCIPLINARIA POR OMISIÓN DE LA APLICACIÓN DEL PRINCIPIO DE PUBLICIDAD DESCRITO EN LA PLATAFORMA WWW.SECOP.GOV.CO. CASO 1: CONTRATO INTERADMINISTRATIVO 450 DE 2020 CASO 2: CONTRATO INTERADMINISTRATIVO NO. 381 DE 2021  CASO 3: CONTRATO INTERADMINISTRATIVO NO. 587 DE 2020 CASO 4: CONTRATO INTERADMINISTRATIVO NO. 479 DE 2019  CASO 5: CONTRATO INTERADMINISTRATIVO NO. 313 DE 2020</t>
  </si>
  <si>
    <t>(Varios elementos)</t>
  </si>
  <si>
    <r>
      <rPr>
        <b/>
        <sz val="10"/>
        <rFont val="Calibri Light"/>
        <family val="2"/>
        <scheme val="major"/>
      </rPr>
      <t xml:space="preserve">CORTE DEL SEGUIMIENTO </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Mediante radicado No. 3-2022-7561 del 09 de diciembre de 2022 se convocó a la Mesa de Trabajo la cual tuvo lugar el 19 de diciembre de 2022
Presentación "Cuenta Fiscal Anual"
Acta Mesa de Trabajo 19 Diciembre 2022 SIVICOF
Radicado No.  1-2023-25977 del 13 de junio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El radicado No. 3-2022-7561 del 09 de diciembre de 2022 contiene la convocatoria a la mesa de trabajo y junto con el material presentado y el acta resultante, componen evidencia suficiente y pertinente para determinar la acción como "CUMPLIDA". La Contraloria de Bogotá mediante radicado No. 1-2022-48271 del 25 de noviembre de 2022 autorizó la disminución de la fecha de terminación para el 31 de diciembre de 2022.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</si>
  <si>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3-2022-8132 del 30 de diciembre de 2022 
Radicado No.  1-2023-25977 del 13 de junio de 2023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El radicado No.  3-2022-8132 del 30 de diciembre de 2022 contiene la información y lineamientos respecto de la presentación de la cuenta fiscal anual vigencia 2022 el cual fue socializado con todas las áreas responsables de preparar y consolidar la información, lo cual es suficiente para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</si>
  <si>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Correos electrónicos del 07, 08, 13, 14 y 15 de febrero de 2023
Informes Tipo CBN y CB
Certificado de transmisión
</t>
    </r>
    <r>
      <rPr>
        <b/>
        <sz val="10"/>
        <color theme="1"/>
        <rFont val="Calibri Light"/>
        <family val="2"/>
        <scheme val="major"/>
      </rPr>
      <t xml:space="preserve">UBICACIÓN DE LAS EVIDENCIAS
</t>
    </r>
    <r>
      <rPr>
        <sz val="10"/>
        <color theme="1"/>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t>
    </r>
    <r>
      <rPr>
        <b/>
        <sz val="10"/>
        <color theme="1"/>
        <rFont val="Calibri Light"/>
        <family val="2"/>
        <scheme val="major"/>
      </rPr>
      <t xml:space="preserve"> CUMPLIDA, DENTRO DE LOS TERMINOS</t>
    </r>
    <r>
      <rPr>
        <sz val="10"/>
        <color theme="1"/>
        <rFont val="Calibri Light"/>
        <family val="2"/>
        <scheme val="major"/>
      </rPr>
      <t xml:space="preserve"> 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Regularidad vigencia 2023 PAD 2024.</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</si>
  <si>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
Plan Anual de Auditoría vigencia 2023, versión 1
Acta Primer Comité de Coordinación de Control Interno vigencia 2023
</t>
    </r>
    <r>
      <rPr>
        <b/>
        <sz val="10"/>
        <color theme="1"/>
        <rFont val="Calibri Light"/>
        <family val="2"/>
        <scheme val="major"/>
      </rPr>
      <t xml:space="preserve">
UBICACIÓN DE LAS EVIDENCIAS
</t>
    </r>
    <r>
      <rPr>
        <sz val="10"/>
        <color theme="1"/>
        <rFont val="Calibri Light"/>
        <family val="2"/>
        <scheme val="major"/>
      </rPr>
      <t>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t>
    </r>
    <r>
      <rPr>
        <b/>
        <sz val="10"/>
        <color theme="1"/>
        <rFont val="Calibri Light"/>
        <family val="2"/>
        <scheme val="major"/>
      </rPr>
      <t xml:space="preserve">
</t>
    </r>
    <r>
      <rPr>
        <sz val="10"/>
        <color theme="1"/>
        <rFont val="Calibri Light"/>
        <family val="2"/>
        <scheme val="major"/>
      </rPr>
      <t xml:space="preserve">Sistema de Información Documental SIGA
</t>
    </r>
    <r>
      <rPr>
        <b/>
        <sz val="10"/>
        <color theme="1"/>
        <rFont val="Calibri Light"/>
        <family val="2"/>
        <scheme val="major"/>
      </rPr>
      <t>VALORACIÓN DE LAS EVIDENCIAS</t>
    </r>
    <r>
      <rPr>
        <sz val="10"/>
        <color theme="1"/>
        <rFont val="Calibri Light"/>
        <family val="2"/>
        <scheme val="major"/>
      </rPr>
      <t xml:space="preserve">
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 </t>
    </r>
    <r>
      <rPr>
        <b/>
        <sz val="10"/>
        <color theme="1"/>
        <rFont val="Calibri Light"/>
        <family val="2"/>
        <scheme val="major"/>
      </rPr>
      <t xml:space="preserve">CUMPLIDA, DENTRO DE LOS TERMINOS </t>
    </r>
    <r>
      <rPr>
        <sz val="10"/>
        <color theme="1"/>
        <rFont val="Calibri Light"/>
        <family val="2"/>
        <scheme val="major"/>
      </rPr>
      <t xml:space="preserve">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Regularidad vigencia 2023 PAD 2024.</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</si>
  <si>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Radicado No. 3-2023-4499 
Radicado No.  1-2023-2597
Radicado  No. 3-2023-4863
</t>
    </r>
    <r>
      <rPr>
        <b/>
        <sz val="10"/>
        <color theme="1"/>
        <rFont val="Calibri Light"/>
        <family val="2"/>
        <scheme val="major"/>
      </rPr>
      <t xml:space="preserve">UBICACIÓN DE LAS EVIDENCIAS
</t>
    </r>
    <r>
      <rPr>
        <sz val="10"/>
        <color theme="1"/>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 xml:space="preserve">
CONCEPTO
</t>
    </r>
    <r>
      <rPr>
        <sz val="10"/>
        <color theme="1"/>
        <rFont val="Calibri Light"/>
        <family val="2"/>
        <scheme val="major"/>
      </rPr>
      <t>Se conceptá la acción</t>
    </r>
    <r>
      <rPr>
        <b/>
        <sz val="10"/>
        <color theme="1"/>
        <rFont val="Calibri Light"/>
        <family val="2"/>
        <scheme val="major"/>
      </rPr>
      <t xml:space="preserve"> EN EJECUCIÓN - CON AVANCES - FUERA DE LOS TÉRMINOS Y HALLAZGO ABIERTO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</si>
  <si>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Mesa de trabajo Gestión Financiera peticiones 2020
Mesa de trabajo seguimiento PQRSD Coordinación Operativa
Mesa de trabajo seguimiento PQRSD Gestión Corporativa
Mesa de trabajo seguimiento PQRSD Gestión Financiera
Mesa de trabajo seguimiento PQRSD Inspección, Vigilancia y Control
Acta mitigación inoportunidad - Comunicaciones
Acta mitigación inoportunidad - Corporativa
Acta mitigación inoportunidad - Disciplinario
Acta mitigación inoportunidad - Financiera
Acta mitigación inoportunidad - Inspección
Acta mitigación inoportunidad - Jurídica
Acta mitigación inoportunidad - Operativa
Acta mitigación inoportunidad - Planeación
Acta acciones de mejora SIGA 17-08-2022
Seguimiento 1 - acompañamiento
Seguimiento 2 - acompañamiento
</t>
    </r>
    <r>
      <rPr>
        <sz val="10"/>
        <rFont val="Calibri Light"/>
        <family val="2"/>
        <scheme val="major"/>
      </rPr>
      <t>Seguimiento 3 - acompañamiento
Radicado No.  1-2023-25977 del 13 de junio de 2023</t>
    </r>
    <r>
      <rPr>
        <sz val="10"/>
        <color theme="1"/>
        <rFont val="Calibri Light"/>
        <family val="2"/>
        <scheme val="major"/>
      </rPr>
      <t xml:space="preserve">
</t>
    </r>
    <r>
      <rPr>
        <b/>
        <sz val="10"/>
        <color theme="1"/>
        <rFont val="Calibri Light"/>
        <family val="2"/>
        <scheme val="major"/>
      </rPr>
      <t>UBICACION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 xml:space="preserve">VALORACIÓN DE LAS EVIDENCIAS
</t>
    </r>
    <r>
      <rPr>
        <sz val="10"/>
        <color theme="1"/>
        <rFont val="Calibri Light"/>
        <family val="2"/>
        <scheme val="major"/>
      </rPr>
      <t>Se cuenta con los soportes de 5 actas de las mesas de trabajo realizadas en 2021, 8 actas respecto de mitigación de la inoportunidad de la vigencia 2022 junto con acta para el establecimiento de acciones de mejora y registros de asistencia, lo cual compone evidencia suficiente para determinar la acción como "</t>
    </r>
    <r>
      <rPr>
        <b/>
        <sz val="10"/>
        <color theme="1"/>
        <rFont val="Calibri Light"/>
        <family val="2"/>
        <scheme val="major"/>
      </rPr>
      <t xml:space="preserve">CUMPLIDA". </t>
    </r>
    <r>
      <rPr>
        <b/>
        <sz val="10"/>
        <rFont val="Calibri Light"/>
        <family val="2"/>
        <scheme val="major"/>
      </rPr>
      <t xml:space="preserve"> </t>
    </r>
    <r>
      <rPr>
        <sz val="10"/>
        <rFont val="Calibri Light"/>
        <family val="2"/>
        <scheme val="major"/>
      </rPr>
      <t xml:space="preserve">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</si>
  <si>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Acta 01-04-2022
Circular 008 del 2022.
10 de mayo de 2022- reunión con referentes interoperabilidad
Veinticuatro de mayo Solicitud usuarios faltantes interoperabilidad
Veintisiete de mayo creación usuarios Bogotá te escucha interoperabilidad
Primero de junio Capacitación referentes interoperabilidad
Tres de junio, confirmación inicio interoperabilidad
Tres de junio, Cualificación de interoperabilidad SIGA
Solicitud de Ajustes para Inter operatividad
Evidencia-SalidaProd-SIGA (1)
Instructivo para la Digitalización de Documentos V1
Correo electrónico de solicitud de referentes operacionales
Instructivo SIGA
Registro de compromisos Bogotá Te Escucha - SIGA
Soportes de capacitación
Correo electrónico de seguimiento a los ajustes de interoperabilidad
Radicado No.  1-2023-25977 del 13 de junio de 2023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Los soportes evaluados dan cuenta de la interoperabilidad de la plataforma Bogotá Te Escucha y el Sistema de Información Documental SIGA de la Entidad. De igual forma, la Oficina Asesora de Control Interno comprobó mediane pruebas aleatorias que la interoperabilidad entre los dos sistemas de información es funcional. </t>
    </r>
    <r>
      <rPr>
        <b/>
        <sz val="10"/>
        <color theme="1"/>
        <rFont val="Calibri Light"/>
        <family val="2"/>
        <scheme val="major"/>
      </rPr>
      <t xml:space="preserve"> </t>
    </r>
    <r>
      <rPr>
        <sz val="10"/>
        <color theme="1"/>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</si>
  <si>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Procedimiento PG01-PR16 formulación reformulación planes de inversión v5
</t>
    </r>
    <r>
      <rPr>
        <sz val="10"/>
        <rFont val="Calibri Light"/>
        <family val="2"/>
        <scheme val="major"/>
      </rPr>
      <t>Radicado No.  1-2023-25977 del 13 de junio de 2023</t>
    </r>
    <r>
      <rPr>
        <sz val="10"/>
        <color theme="1"/>
        <rFont val="Calibri Light"/>
        <family val="2"/>
        <scheme val="major"/>
      </rPr>
      <t xml:space="preserve">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Se comprobó que en el denominado "mapa interactivo" se encuentra dispuesto el procedimiento PG01-PR16 "Procedimiento de Formulación, reformulación y/o actualización de los proyectos de inversión" versión 5 del 18 de mayo de 2022, lo cual evidencia que la acción ha quedado "CUMPLIDA".Por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
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t>
    </r>
    <r>
      <rPr>
        <b/>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RECOMENDACIÓN</t>
    </r>
    <r>
      <rPr>
        <sz val="10"/>
        <color theme="1"/>
        <rFont val="Calibri Light"/>
        <family val="2"/>
        <scheme val="major"/>
      </rPr>
      <t xml:space="preserve">
Asegurar que las actuaciones respecto de la formulación  o reformulación de los proyectos de inversión se ejecuten de conformidad con el procedimiento, documentando con claridad el cumplimiento de los lineamientos establecidos.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</si>
  <si>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Correos electrónicos del 02, 04, 07, 08 y 15 de febrero de 2022
Correos electrónicos del 20, 27 y 28 de enero de 222
Radicado 2-2022-2160 del 20 de enero de 2022
Circular Interna 001 de 2022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
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t>
    </r>
    <r>
      <rPr>
        <b/>
        <sz val="10"/>
        <rFont val="Calibri Light"/>
        <family val="2"/>
        <scheme val="major"/>
      </rPr>
      <t xml:space="preserve">"CUMPLIDA". </t>
    </r>
    <r>
      <rPr>
        <sz val="10"/>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</si>
  <si>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Procedimiento PG01-PR16 formulación reformulación planes de inversión v5
Radicado  1-2023-25977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PG01-PR16 "Procedimiento de Formulación, reformulación y/o actualización de los proyectos de inversión" versión 5 del 18 de mayo de 2022, lo cual evidencia que la acción ha quedado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</si>
  <si>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Correos electrónicos del 02, 04, 07, 08 y 15 de febrero de 2022
Correos electrónicos del 20, 27 y 28 de enero de 222
Radicado 2-2022-2160 del 20 de enero de 2022
Circular Interna 001 de 2022
Radicado No. 1-2023-25977 del 13 de junio de 2023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
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t>
    </r>
    <r>
      <rPr>
        <b/>
        <sz val="10"/>
        <color theme="1"/>
        <rFont val="Calibri Light"/>
        <family val="2"/>
        <scheme val="major"/>
      </rPr>
      <t>"CUMPLIDA"</t>
    </r>
    <r>
      <rPr>
        <sz val="10"/>
        <color theme="1"/>
        <rFont val="Calibri Light"/>
        <family val="2"/>
        <scheme val="major"/>
      </rPr>
      <t>.  Por su parte, en el Informe de Auditoría de Control Fiscal en la Modalidad de Regularidad vigencia 2022 PAD 2023 comunicado mediante radicado No.  1-2023-25977 del 13 de junio de 2023, la Contraloria de Bogotá conceptuó la acción como "</t>
    </r>
    <r>
      <rPr>
        <b/>
        <i/>
        <sz val="10"/>
        <color theme="1"/>
        <rFont val="Calibri Light"/>
        <family val="2"/>
        <scheme val="major"/>
      </rPr>
      <t>Cumplida - Efectiva</t>
    </r>
    <r>
      <rPr>
        <sz val="10"/>
        <color theme="1"/>
        <rFont val="Calibri Light"/>
        <family val="2"/>
        <scheme val="major"/>
      </rPr>
      <t>" por lo que el hallazgo ha quedado</t>
    </r>
    <r>
      <rPr>
        <b/>
        <i/>
        <sz val="10"/>
        <color theme="1"/>
        <rFont val="Calibri Light"/>
        <family val="2"/>
        <scheme val="major"/>
      </rPr>
      <t xml:space="preserve"> "Cerrado</t>
    </r>
    <r>
      <rPr>
        <sz val="10"/>
        <color theme="1"/>
        <rFont val="Calibri Light"/>
        <family val="2"/>
        <scheme val="major"/>
      </rPr>
      <t xml:space="preserve">".
</t>
    </r>
    <r>
      <rPr>
        <b/>
        <sz val="10"/>
        <color theme="1"/>
        <rFont val="Calibri Light"/>
        <family val="2"/>
        <scheme val="major"/>
      </rPr>
      <t xml:space="preserve">
AVANCE PORCENTUAL
</t>
    </r>
    <r>
      <rPr>
        <sz val="10"/>
        <color theme="1"/>
        <rFont val="Calibri Light"/>
        <family val="2"/>
        <scheme val="major"/>
      </rPr>
      <t xml:space="preserve">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</si>
  <si>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PS01-PR21 Procedimiento para el recobro de incapacidades y licencia V1
publicación procedimiento PS01-PR21 LICENCIAS E INCAPCIDADES (1)
CONCILIACION ABRIL 2021
CONCILIACION SEPTIEMBRE 2021
Radicado No.  1-2023-25977 del 13 de junio de 202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Se comprobó en el denominado "mapa interactivo" de la Entidad la publicación del Procedimiento para el recobro de incapacidades y licencias PS01-PR21 del 14 de julio de 2021 en su primera versión, junto con soportes que demuestran la socialización y aplicación, lo cual compone evidencia suficiente y pertinente para determinar la acción como "CUMPLIDA". </t>
    </r>
    <r>
      <rPr>
        <sz val="10"/>
        <color rgb="FFFF0000"/>
        <rFont val="Calibri Light"/>
        <family val="2"/>
        <scheme val="major"/>
      </rPr>
      <t xml:space="preserve"> </t>
    </r>
    <r>
      <rPr>
        <sz val="10"/>
        <color theme="1"/>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</si>
  <si>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2-2021-49249 de fecha 09 de septiembre de 2021
Rdicado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</si>
  <si>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No 2-2021-49249 de 09 de septiembre de 2021 - soporte 
Radicado No 20211100087071 de 26 de octubre de 2021 - soporte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sobre lo cual se recibió respuesta por parte de esa entidad según radicado No. 20211100087071 del 26 de octubre de 2021.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CONCEPTO
</t>
    </r>
    <r>
      <rPr>
        <sz val="10"/>
        <rFont val="Calibri Light"/>
        <family val="2"/>
        <scheme val="major"/>
      </rPr>
      <t xml:space="preserve">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</si>
  <si>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Carpeta Comité No. 1 del 15 de marzo de 2022</t>
    </r>
    <r>
      <rPr>
        <b/>
        <sz val="14"/>
        <rFont val="Calibri Light"/>
        <family val="2"/>
        <scheme val="major"/>
      </rPr>
      <t xml:space="preserve">
</t>
    </r>
    <r>
      <rPr>
        <sz val="10"/>
        <rFont val="Calibri Light"/>
        <family val="2"/>
        <scheme val="major"/>
      </rPr>
      <t xml:space="preserve">Carpeta Comité No. 2 del 17 de junio de 2022
Carpeta Comité No. 3 del 29 de diciembre de 2022
RESOLUCION 563 DEL 24 DE AGOSTO DE 2022
Radicado 3-2022-1306
Radicado 3-2023-1382   
Acta No. 001 Comité de Sostenibilidad Contable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 Subdirección Financiera atendió la recomendación de la Oficina Asesora de Control Interno de realizar la convocatoria a los miembros de esta instancia, las cuales fueron celebradas el 15 de marzo de 2022, el 17 de junio de 2022 y el 29 de diciembre de 2022. En el acta No. 001 del 15 de marzo de 2022 se presentaron los pormenores del estado de depuración y saneamiento contable del Convenio No. 152 de 2014.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 xml:space="preserve">
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</si>
  <si>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 xml:space="preserve">RECOMENDACION:
</t>
    </r>
    <r>
      <rPr>
        <sz val="10"/>
        <rFont val="Calibri Light"/>
        <family val="2"/>
        <scheme val="major"/>
      </rPr>
      <t>Asegurar que el instructivo para la digitalización de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</si>
  <si>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</si>
  <si>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</si>
  <si>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</si>
  <si>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</si>
  <si>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</si>
  <si>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Procedimiento "PS03-PR13 Reconstrucción de expedientes desde la función archivística V4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procedimiento "PS03-PR13 Reconstrucción de expedientes desde la función archivística V4" del 02 de mayo de 2022.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 xml:space="preserve">RECOMENDACION
</t>
    </r>
    <r>
      <rPr>
        <sz val="10"/>
        <rFont val="Calibri Light"/>
        <family val="2"/>
        <scheme val="major"/>
      </rPr>
      <t>Asegurar que al momento de pérdida, extravío, hurto o daño de expedientes, se aplique el paso a paso del procedimiento y se mantenga información documentada respecto de la reconstrucción.</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</si>
  <si>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1-2022-14259_1
1-2022-21691_1
1-2022-33016_1
2-2022-13834_1
2-2022-24380_1
2-2022-40895_1
Radicado 2-2021-54343 del 04 de octubre de 2021
Radicado 2-2021-76521 del 28 de diciembre de 2021
Radicado 2-2022-38728 del 30 de junio del 2022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RECOMENDACION</t>
    </r>
    <r>
      <rPr>
        <sz val="10"/>
        <rFont val="Calibri Light"/>
        <family val="2"/>
        <scheme val="major"/>
      </rPr>
      <t xml:space="preserve">
Mantener las actuaciones de seguimiento y control respecto del estado de gestión de los títulos de cobro coactivo que cursan en la Secretaria Distrital de Hacienda para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</si>
  <si>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3-2022-6440 del 27 de octubre de 2022
Matrices de seguimiento del Despacho, Oficina Asesora de Control Interno, Subsecretaría de Coordinación Operativa y sus subdirecciones, Subdirección de Recursos Privados, Subsecretaría de Planeación y Política y sus subdirecciones, Subdirección Administrativa, Subsecretaría de inspección, Vigilancia y Control de Vivienda y sus subdirecciones, Subsecretaría Jurídica 
Radicado No.  1-2023-25977 del 13 de junio de 2023
</t>
    </r>
    <r>
      <rPr>
        <b/>
        <sz val="10"/>
        <rFont val="Calibri Light"/>
        <family val="2"/>
        <scheme val="major"/>
      </rPr>
      <t xml:space="preserve">
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soportes que demuestran la implementación de la matriz de que trata la acción y con la cual se realiza seguimiento por parte de las supervisiones respecto del cumplimiento de las obligaciones contractuales de los contratistas de la Entidad.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</si>
  <si>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Radicado 3-2022-988 del 24 de febrero de 2022
Radicado No. 3-2022-6454 del 28 de octubre de 2022
Radicado No. 3-2022-3847 del 08 de julio de 2022
1. Informe Conv. 234 ene-feb 2022
1-2022-9773_1 Informe Enero-Feb 2022 CVP
6. Informe Supervisión Convenio 234 Nov-Dic-2021
1-2022-1249_1 Informe Nov-Dic 2021 CVP Convenio 234
2. Informe Conv. 234 mar-abr 2022
1-2022-21163_1 Informe Mar- Abril 2022 CVP
Radicado No.  1-2023-25977 del 13 de junio de 2023</t>
    </r>
    <r>
      <rPr>
        <sz val="14"/>
        <rFont val="Calibri Light"/>
        <family val="2"/>
        <scheme val="major"/>
      </rPr>
      <t xml:space="preserve">
</t>
    </r>
    <r>
      <rPr>
        <sz val="10"/>
        <rFont val="Calibri Light"/>
        <family val="2"/>
        <scheme val="major"/>
      </rPr>
      <t xml:space="preserve">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 Caja de Vivienda Popular ha remitido hasta el momento 3 informes bimestrales que contienen el  seguimiento presupuestal, de gestión y de ejecución de los contratos sobre los cuales la Subdirección de Recursos Públicos de la SDHT ha emitido la misma cantidad de informes en ejercicio de la labor de supervisión del convenio No. 234 de 2014.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</si>
  <si>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 xml:space="preserve">
RECOMENDACIÓN
</t>
    </r>
    <r>
      <rPr>
        <sz val="10"/>
        <rFont val="Calibri Light"/>
        <family val="2"/>
        <scheme val="major"/>
      </rPr>
      <t>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</si>
  <si>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</si>
  <si>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</si>
  <si>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</si>
  <si>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1-2022-14259_1
1-2022-21691_1
1-2022-33016_1
2-2022-13834_1
2-2022-24380_1
2-2022-40895_1
Radicado No.  1-2023-25977 del 13 de junio de 2023
</t>
    </r>
    <r>
      <rPr>
        <b/>
        <sz val="10"/>
        <rFont val="Calibri Light"/>
        <family val="2"/>
        <scheme val="major"/>
      </rPr>
      <t xml:space="preserve">
UBICACION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Mantener las actuaciones de seguimiento y control respecto del estado de gestión de los títulos de cobro coactivo que cursan en la Secretaria Distrital de Hacienda para prevenir hallazgos recurrentes.</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</si>
  <si>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t>
    </r>
    <r>
      <rPr>
        <sz val="10"/>
        <rFont val="Calibri Light"/>
        <family val="2"/>
        <scheme val="major"/>
      </rPr>
      <t xml:space="preserve">
3-2022-7193_1
3-2022-7247_1
ANX-2022-7589_3 (1)
ANX-2022-7589_3
Radicado 3-2022-7528 del 07 de diciembre de 2022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Los soportes allegados por el área responsable del cumplimiento de la acción dan cuenta de gestiones internas que dieron como resultado la expedición de los lineamientos para la identificación de expedientes con numero unico de codificación. Por lo anterior, existen suficientes evidencias para conceptuar la acción como "</t>
    </r>
    <r>
      <rPr>
        <b/>
        <sz val="10"/>
        <rFont val="Calibri Light"/>
        <family val="2"/>
        <scheme val="major"/>
      </rPr>
      <t>CUMPLIDA</t>
    </r>
    <r>
      <rPr>
        <sz val="10"/>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RECOMENDACIÓN</t>
    </r>
    <r>
      <rPr>
        <sz val="10"/>
        <rFont val="Calibri Light"/>
        <family val="2"/>
        <scheme val="major"/>
      </rPr>
      <t xml:space="preserve">
1. Asegurar que los lineamentos para la codificación única de expedientes se aplique y se evalúe la posibilidad de hacerlos extensivos a todos los expedientes que se generan con ocasión de la producción documental de todas las dependencias y, en todo caso, armonizar esta estructura de identificación con las Tablas de Retención Documental.</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</si>
  <si>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Correo Electrónico del 29 de noviembre de 2022
Correo 1 Miguel Angel Pardo Mateus - Outlook
CERTIFICACION_NOTIFICACIONES
PG03-FO387 Eliminar_FO570
PG03-FO387 Notificación
PM05-PR30 Procedimiento Notificación de Actos Administrativos V5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Las dependencias que intervienen en el trámite de formalización y adopción del procedimiento acataron las observaciones y recomendaciones de la Oficina Asesora de Control Interno quedando debidamente publicado en el denominado "Mapa Interactivo" el procedimiento PM05-PR30 "Notificación de Actos Administrativos" en su versión 5. Por lo tanto, las evidencias aportadas permiten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RECOMENDACIÓN
</t>
    </r>
    <r>
      <rPr>
        <sz val="10"/>
        <rFont val="Calibri Light"/>
        <family val="2"/>
        <scheme val="major"/>
      </rPr>
      <t>1. Asegurar que la notificación de los actos administrativos se realice con observancia de los lineamientos establecidos en la nueva versión del procedimiento.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</si>
  <si>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lo tanto, las evidencias aportadas permiten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</si>
  <si>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3-2022-1722_1 memorando socialización proceso préstamo y consulta.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3-2022-1722 del 30 de marzo de 2022 se socializó el Procedimiento  PS03-PR05 Préstamo y consulta de documentos.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RECOMENDACIÓN</t>
    </r>
    <r>
      <rPr>
        <sz val="10"/>
        <rFont val="Calibri Light"/>
        <family val="2"/>
        <scheme val="major"/>
      </rPr>
      <t xml:space="preserve">
Convocar y desarrollar la capacitación de que trata la acción y mantener la información documentada respecto de su ejecución.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</si>
  <si>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2-2021-36429
2-2021-36430
2-2021-53935
2-2021-53936
2-2021-63044
2-2021-63045
2-2022-3310
2-2022-3311
RESOLUCIONES CON ORDEN DE HACER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aleatoriamente 8 radicaciones que comprueban que la Subsecretaría de Inspección, Vigilancia y Control de Vivienda y la Subdirección de Investigaciones y Control de Vivienda cursaron oficios a enajenadores en los cuales se describen los actos administrativos con los cuales se impusieron órdenes de hacer y se dan las pautas para su cumplimiento. Asi mismo, se cuenta con una relación de actos administrativos con los cuales se imponen medidas y órdenes de hacer.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</si>
  <si>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Informe_I_Mirador del Virrey_05102022
Radicado No. 3-2022-6454 del 28 de octubre de 2022
Radicado No. 3-2022-7819 del 20 de diciembre de 2022
Informe_I_Mirador del Virrey_Jun_Ago2022
Informe_II_Mirador del Virrey I_ Sep_Nov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emitieron tres informes en los cuales se encuentran documentadas varias actuaciones en el marco del seguimiento a los plazos establecidos en la Resolución SDHT No. 953  de 2021 respecto del Proyecto Mirador del Virrey, los cuales superan la meta de los dos (2) informes contemplados en la meta que hace parte de la acción y que resultan suficientes para conceptuarla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</si>
  <si>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Informe_I_Mirador del Virrey_05102022
Radicado No. 3-2022-6454 del 28 de octubre de 2022
Radicado 3-2023-676 del 31 de enero de 2023
Informe_I_Torres de San Rafael II.pdf
Informe_II_Torres de San Rafael II. (Carpeta)
Informe Torres de San Rafael II_Octubre_Diciembre 2022.pdf que contiene: 1. Soportes Financieros y 2. Soportes Técnicos
Radicado No. 3-2023-2603 del 19 de abril de 2023: Soportes financieros y técnicos del Proyecto san Rafael para los períodos de Julio a Septiembre de 2022, Octubre a Diciembre de 2022 y Enero a Febrero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 No. 3-2023-1085 del 16 de febrero de 2023 la Oficina de Control Interno emitió respuesta en los siguientes términos:
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"Cumplida", lo cual fue incorporado en el seguimiento realizado mediante radicado No. 3-2023-5441 del 01 de agosto de 2023. Mediante radicado No. 3-2023-5811 se remitió el acta de seguimiento al estado de la acción.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revela la acción</t>
    </r>
    <r>
      <rPr>
        <b/>
        <sz val="10"/>
        <rFont val="Calibri Light"/>
        <family val="2"/>
        <scheme val="major"/>
      </rPr>
      <t xml:space="preserve"> CUMPLIDA, DENTRO DE LOS TÉRMINOS y el HALLAZGO ABIERTO </t>
    </r>
    <r>
      <rPr>
        <sz val="10"/>
        <rFont val="Calibri Light"/>
        <family val="2"/>
        <scheme val="major"/>
      </rPr>
      <t xml:space="preserve">para valoración y cierre de la Contraloría de Bogotá en el marco de la Auditoría de Control Fiscal en la Modalidad de Regularidad vigencia 2023 PAD 2024.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</si>
  <si>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EVIDENCIAS
</t>
    </r>
    <r>
      <rPr>
        <sz val="10"/>
        <rFont val="Calibri Light"/>
        <family val="2"/>
        <scheme val="major"/>
      </rPr>
      <t xml:space="preserve">Radicado No. 3-2022-3847 del 08 de julio de 2022
7823 Generación  mecanismos  acceso  vivienda a hogares vulnerables_V 4.1
Radicado No. 3-2022-6454 del 28 de octubre de 2022
Correo Actualización formulación proyecto de inversión 7823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RESULTADO DEL SEGUIMIENTO</t>
    </r>
    <r>
      <rPr>
        <sz val="10"/>
        <rFont val="Calibri Light"/>
        <family val="2"/>
        <scheme val="major"/>
      </rPr>
      <t xml:space="preserve">
La Subsecretaria de Gestión Financiera informó: "Se realizó el ajuste de la información en el numeral 8. “Análisis de los objetivos” del formato PG01-FO08-V11 “Formulación de proyectos de inversión” del Proyecto 7823 “Generación de mecanismos para facilitar el acceso a una solución de vivienda a hogares vulnerables en Bogotá.” Se precisa el término “solución habitacional” de conformidad con lo dispuesto en el numeral 3.14 del artículo 3 del Decreto Distrital 145 de 2021. Se coordina reunión con la Subdirección de Programas y proyectos para finalizar el proceso de validación y actualización de la formulación del proyecto de inversión. Se cuenta con un documento borrador de actualización del proyecto de inversión 7823.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RECOMENDACIÓN
</t>
    </r>
    <r>
      <rPr>
        <sz val="10"/>
        <rFont val="Calibri Light"/>
        <family val="2"/>
        <scheme val="major"/>
      </rPr>
      <t>1. Publicar en el sitio web en el menú "Transparencia y Acceso a la Información Pública y en el mapa interactivo la versión actualizada respecto de la reformulación del proyecto de inversión No. 7823.</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</si>
  <si>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No. 3-2022-6454 del 28 de octubre de 2022
PM06-IN86 Instructivo para el reporte de los subsidios asignados en el proyecto de inversión 7823 V1
Z:\MAPA INTERACTIVO\Misionales\Instrum financiación para el acceso a la vivienda\Instructivos
Correo_Publicación Instructivo PM06-IN86
Radicado 3-2022-7819 del 20 de diciembre de 2022
Correo_Socialización Instructivo PM06-IN86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el denominado "mapa interactivo" se encuentra dispuesto el Instructivo PM06-IN86 para el reporte de los subsidios asignados en el proyecto de inversión 7823 V1 del 25 de agosto de 2022. Adicionalmente el área acató la recomendación de la Oficina Asesora de Control Interno respecto de "Documentar la socialización del instructivo (...)", con lo cual existen soportes suficientes para conceptuar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</si>
  <si>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t>
    </r>
    <r>
      <rPr>
        <sz val="10"/>
        <rFont val="Calibri Light"/>
        <family val="2"/>
        <scheme val="major"/>
      </rPr>
      <t xml:space="preserve">
Radicado No. 3-2022-6440 del 27 de octubre de 2022
Radicado No. 3-2022-2219  del 27 de abril de 2022
Radicado No. 3-2022-2472 del 09 de mayo de 2022
ASISTENCIA CAPACITACIÓN SUPERVISIÓN
CONTROL Y VIGILANCIA DE LOS CONTRATOS ESTALES
CORREO  JORNADAS DE FORMACIÓN - SUPERVISIÓN DE CONTRATOS
Instructivo Publicación Secop II.pdf
Presentación Introductoria SECOP II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'Se cuenta con los soportes que demuestran que la actividad fue ejecutada en los términos establecidos lo cual es suficiente para determinarla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</si>
  <si>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01 de diciembre de 2022
Enlace https://app.powerbi.com/groups/me/reports/c8fe6d5e-f6d8-423b-b3e9-f64d5ddfcbf3/ReportSection4a6a0252b3824bf15a92?ctid=d239009e-8fbd-445b-9cb0-2b37507f6006
Radicado 3-2022-7819 del 20 de diciembre de 2022
Acta Tablero Control Seguimiento Contractual 29092022
Correo_Enlace Power Bi Seguimiento_Contractual SGF
Evidencia SECOP_Contrato093
Evidencia SECOP_Contrato096
Evidencia SECOP_Contrato965
Información contratistas - Plan de mejoramiento
Pantallazo_Control SGF-18
Radicado No.  1-2023-25977 del 13 de junio de 2023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el enlace "https://app.powerbi.com/groups/me/reports/c8fe6d5e-f6d8-423b-b3e9-f64d5ddfcbf3/ReportSection4a6a0252b3824bf15a92?ctid=d239009e-8fbd-445b-9cb0-2b37507f6006" enruta al tablero de control de la contratación en la que se registra información respecto de  la publicación de los documentos contractuales de los contratistas de la dependencia, previo a la aprobación de cada informe mensual de actividades. Adicionalmente se cuenta con información y registros documentados que componen evidencia suficiente y pertinente para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 xml:space="preserve">
RECOMENDACIÓN
</t>
    </r>
    <r>
      <rPr>
        <sz val="10"/>
        <rFont val="Calibri Light"/>
        <family val="2"/>
        <scheme val="major"/>
      </rPr>
      <t>1. Mantener en operación el tablero de control  y evaluar la posibilidad de extender su aplicación a toda la Entidad, lo cual podría ser útil para resolver de fondo las causas que generan hallazgos similares y reducir su recurrencia.</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</si>
  <si>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t>
    </r>
    <r>
      <rPr>
        <b/>
        <sz val="10"/>
        <rFont val="Calibri Light"/>
        <family val="2"/>
        <scheme val="major"/>
      </rPr>
      <t xml:space="preserve">AVANCE PORCENTUAL
75%
CONCEPTO
</t>
    </r>
    <r>
      <rPr>
        <sz val="10"/>
        <rFont val="Calibri Light"/>
        <family val="2"/>
        <scheme val="major"/>
      </rPr>
      <t xml:space="preserve">Se conceptúa la acción </t>
    </r>
    <r>
      <rPr>
        <b/>
        <sz val="10"/>
        <rFont val="Calibri Light"/>
        <family val="2"/>
        <scheme val="major"/>
      </rPr>
      <t xml:space="preserve">CON AVANCES – RETRASADA y HALLAZGO ABIERTO
RECOMENDACION.
</t>
    </r>
    <r>
      <rPr>
        <sz val="10"/>
        <rFont val="Calibri Light"/>
        <family val="2"/>
        <scheme val="major"/>
      </rPr>
      <t>Allegar los soportes de legalización pendiente del saldo por una cuantía de $1.134.547.793 para determinar el cumplimiento de la acción al 100%.</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</si>
  <si>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 xml:space="preserve">EVIDENCIAS
</t>
    </r>
    <r>
      <rPr>
        <sz val="10"/>
        <rFont val="Calibri Light"/>
        <family val="2"/>
        <scheme val="major"/>
      </rPr>
      <t xml:space="preserve">Radicado No. 3-2022-6695 del 04 de noviembre de 2022
COMPROBANTE CONTABILIDAD CONVENIO 889 DE 2018 AGUAS BOGOTA
Radicado No.  1-2023-25977 del 13 de junio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 No. CONREP112 del 24 de mayo de 2022 se legalizó el saldo del convenio No. 889 de 2018 por valor de $1.277.503.448.00. Dentro de los soportes allegados se encuentran los radicados : 3-2022-2168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Se conceptúa la acción como C</t>
    </r>
    <r>
      <rPr>
        <b/>
        <sz val="10"/>
        <rFont val="Calibri Light"/>
        <family val="2"/>
        <scheme val="major"/>
      </rPr>
      <t>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</si>
  <si>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Radicado No. 3-2022-6695 del 04 de noviembre de 2022
Seguimiento Hallazgo Contraloria FONADE
Radicado 3-2022-7991 del 26 de diciembre de 2022
3-2022-6527 del 31 de octubre de 2022
3-2022-7360 del 30 de noviembre de 2022
3-2022-7675 del 14 de diciembre de 2022
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"INFORME GESTION HALLAZGO 3.3.1.2"
Radicado 3-2023-2911 del 28 de  abril de 2023.
Radicado 3-2023-3338 del 16 de mayo de 2023: Con el cual se aportan los radicados 3-2022-6527, 3-2022-7360, 3-2022-7675, 3-2022-8049, 3-2023-1473  y 3-2023-1951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aporta como evidencia correos electrónicos del 18 y 19 de octubre de 2022 dentro de los cuales se hace referencia al estado del proceso en contra de FONADE con expediente No. 2019-00742 ID 617292 describiendo que "(...) a la fecha se encuentra pendiente de que el proceso sea repartido dentro de los Jueces Civiles del Circuito de Bogotá D.C".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 informe hasta el trimestre julio a septiembre del proceso iniciado por la SDHT contra FONADE, número 2019-00742 ID 617292",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dió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segun se informó mediante radicado 3-2023-5815 del 15 de agosto de 2023.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CUMPLIDA,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</si>
  <si>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t>
    </r>
    <r>
      <rPr>
        <b/>
        <sz val="10"/>
        <rFont val="Calibri Light"/>
        <family val="2"/>
        <scheme val="major"/>
      </rPr>
      <t xml:space="preserve">AVANCE PORCENTUAL
75%
CONCEPTO
</t>
    </r>
    <r>
      <rPr>
        <sz val="10"/>
        <rFont val="Calibri Light"/>
        <family val="2"/>
        <scheme val="major"/>
      </rPr>
      <t>Se conceptá la acción</t>
    </r>
    <r>
      <rPr>
        <b/>
        <sz val="10"/>
        <rFont val="Calibri Light"/>
        <family val="2"/>
        <scheme val="major"/>
      </rPr>
      <t xml:space="preserve"> EN EJECUCIÓN - CON AVANCES - FUERA DE LOS TÉRMINOS Y HALLAZGO ABIERTO
RECOMENDACION.
</t>
    </r>
    <r>
      <rPr>
        <sz val="10"/>
        <rFont val="Calibri Light"/>
        <family val="2"/>
        <scheme val="major"/>
      </rPr>
      <t>Allegar los soportes de legalización pendiente del saldo por una cuantía de $1.134.547.793 para determinar el cumplimiento de la acción al 100%.</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</si>
  <si>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3-2022-6695 del 04 de noviembre de 2022
Radicado No.  3-2022-3847 del 08 de julio de 2022
Radicado No. 3-2022-3180 del 08 de junio de 2022
Documento "019 # 2 reintegro conv 206-2014"
Radicado No.  1-2023-25977 del 13 de junio de 2023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gestion y el resultado del reintegro y son suficientes para determinar el cumplimiento de la acción. Mediante radicado No. 2-2022-70135 del 17 de noviembre  de 2022 la Secretaria Distrital del Hábitat solicitó a la Contraloría de Bogotá la </t>
    </r>
    <r>
      <rPr>
        <i/>
        <sz val="10"/>
        <rFont val="Calibri Light"/>
        <family val="2"/>
        <scheme val="major"/>
      </rPr>
      <t>"Disminución del plazo de cumplimiento al 31 de diciembre de 2022</t>
    </r>
    <r>
      <rPr>
        <sz val="10"/>
        <rFont val="Calibri Light"/>
        <family val="2"/>
        <scheme val="major"/>
      </rPr>
      <t xml:space="preserve">", con alcance mediante radicado No. 2-2022-71628 del 23 de noviembre de 2023 con lo cual se solicitó la disminución del plazo del 30 de abril de 2023 al 31 de diciembre de 2022 en razón a que la Oficina Asesora de Control Interno la conceptuó como </t>
    </r>
    <r>
      <rPr>
        <b/>
        <i/>
        <sz val="10"/>
        <rFont val="Calibri Light"/>
        <family val="2"/>
        <scheme val="major"/>
      </rPr>
      <t>"CUMPLIDA</t>
    </r>
    <r>
      <rPr>
        <sz val="10"/>
        <rFont val="Calibri Light"/>
        <family val="2"/>
        <scheme val="major"/>
      </rPr>
      <t xml:space="preserve">". En respuesta a la solicitud, la Contraloria de Bogotá mediante radicado No. 1-2022-48271 del 25 de noviembre de 2022 autorizó la modificación del plazo de cumplimiento del 30 de abril de 2023 al 31 de diciembre de 2022.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t>
    </r>
    <r>
      <rPr>
        <b/>
        <sz val="10"/>
        <rFont val="Calibri Light"/>
        <family val="2"/>
        <scheme val="major"/>
      </rPr>
      <t xml:space="preserve"> CUMPLIDA,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20232 PAD 2024, toda vez que existen 4 acciones asociadas al mismo hallazgo cuya fecha de cumplimiento de programó para 2023.</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</si>
  <si>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3-2022-6695 del 04 de noviembre de 2022
Radicado No. 3-2022-6314 del 24 de octubre de 2022
Radicado No. 3-2022-3847 del 08 de julio de 2022
Radicado No. 3-2022-3399 del 16 de junio de 2022
Radicado No. 3-2022-3401 del 16 de junio de 2022
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
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t>
    </r>
    <r>
      <rPr>
        <i/>
        <sz val="10"/>
        <rFont val="Calibri Light"/>
        <family val="2"/>
        <scheme val="major"/>
      </rPr>
      <t>Avanzar con la legalización contable de los subsidios asignados, pendientes por legalizar del convenio 268 de 2014 suscrito con la ERU POT $532. 202.892, previo seguimiento al Plan de Sostenibilidad Contable</t>
    </r>
    <r>
      <rPr>
        <sz val="10"/>
        <rFont val="Calibri Light"/>
        <family val="2"/>
        <scheme val="major"/>
      </rPr>
      <t>"; así mismo se solicitó la ampliación de la fecha hasta el 30 de junio de 2023. En respuesta a la solicitud, la Contraloria de Bogotá mediante radicado No. 1-2022-48271 del 25 de noviembre de 2022 autorizó la modificación de la acción "'</t>
    </r>
    <r>
      <rPr>
        <i/>
        <sz val="10"/>
        <rFont val="Calibri Light"/>
        <family val="2"/>
        <scheme val="major"/>
      </rPr>
      <t>Registrar contablemente los subsidios asignados pendientes por legalizar del convenio suscrito con la ERU No. 268/2014 por $532.202.892</t>
    </r>
    <r>
      <rPr>
        <sz val="10"/>
        <rFont val="Calibri Light"/>
        <family val="2"/>
        <scheme val="major"/>
      </rPr>
      <t>" por "</t>
    </r>
    <r>
      <rPr>
        <i/>
        <sz val="10"/>
        <rFont val="Calibri Light"/>
        <family val="2"/>
        <scheme val="major"/>
      </rPr>
      <t>Avanzar con la legalización contable de los subsidios asignados, pendientes por legalizar del convenio 268 de 2014 suscrito con la ERU por $532.202.892, previo seguimiento al Plan de Sostenibilidad Contable</t>
    </r>
    <r>
      <rPr>
        <sz val="10"/>
        <rFont val="Calibri Light"/>
        <family val="2"/>
        <scheme val="major"/>
      </rPr>
      <t xml:space="preserv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de $532.202.892 correspondiente a 13 comprobantes de legalización; por su parte pa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
</t>
    </r>
    <r>
      <rPr>
        <b/>
        <sz val="10"/>
        <rFont val="Calibri Light"/>
        <family val="2"/>
        <scheme val="major"/>
      </rPr>
      <t>AVANCE PORCENTUAL</t>
    </r>
    <r>
      <rPr>
        <sz val="10"/>
        <rFont val="Calibri Light"/>
        <family val="2"/>
        <scheme val="major"/>
      </rPr>
      <t xml:space="preserve">
79%
</t>
    </r>
    <r>
      <rPr>
        <b/>
        <sz val="10"/>
        <rFont val="Calibri Light"/>
        <family val="2"/>
        <scheme val="major"/>
      </rPr>
      <t>CONCEPTO</t>
    </r>
    <r>
      <rPr>
        <sz val="10"/>
        <rFont val="Calibri Light"/>
        <family val="2"/>
        <scheme val="major"/>
      </rPr>
      <t xml:space="preserve">
Se conceptá la acción </t>
    </r>
    <r>
      <rPr>
        <b/>
        <sz val="10"/>
        <rFont val="Calibri Light"/>
        <family val="2"/>
        <scheme val="major"/>
      </rPr>
      <t xml:space="preserve">EN EJECUCIÓN - CON AVANCES - FUERA DE LOS TÉRMINOS Y HALLAZGO ABIERTO
ALERTA
</t>
    </r>
    <r>
      <rPr>
        <sz val="10"/>
        <rFont val="Calibri Light"/>
        <family val="2"/>
        <scheme val="major"/>
      </rPr>
      <t xml:space="preserve">Los comproibantes de la legalización por la cuantía de $455.480.234 son necesarios para determinar el avance de la acción.
</t>
    </r>
    <r>
      <rPr>
        <b/>
        <sz val="10"/>
        <rFont val="Calibri Light"/>
        <family val="2"/>
        <scheme val="major"/>
      </rPr>
      <t xml:space="preserve">
RECOMENDACION:
</t>
    </r>
    <r>
      <rPr>
        <sz val="10"/>
        <rFont val="Calibri Light"/>
        <family val="2"/>
        <scheme val="major"/>
      </rPr>
      <t>Subdirección Financiera: Allegar los soportes de los comprobantes de legalización que se hayan realizado para el Convenio 268 de 2014.</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</si>
  <si>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
Sistema de Información Documental SIGA
Radicado No. 3-2023-2603 del 19 de abril de 2023
Radicado 2-2023-17701 del 15 de marzo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
</t>
    </r>
    <r>
      <rPr>
        <b/>
        <sz val="10"/>
        <rFont val="Calibri Light"/>
        <family val="2"/>
        <scheme val="major"/>
      </rPr>
      <t xml:space="preserve">
AVANCE PORCENTUAL</t>
    </r>
    <r>
      <rPr>
        <sz val="10"/>
        <rFont val="Calibri Light"/>
        <family val="2"/>
        <scheme val="major"/>
      </rPr>
      <t xml:space="preserve">
10%
</t>
    </r>
    <r>
      <rPr>
        <b/>
        <sz val="10"/>
        <rFont val="Calibri Light"/>
        <family val="2"/>
        <scheme val="major"/>
      </rPr>
      <t xml:space="preserve">
CONCEPTO
</t>
    </r>
    <r>
      <rPr>
        <sz val="10"/>
        <rFont val="Calibri Light"/>
        <family val="2"/>
        <scheme val="major"/>
      </rPr>
      <t xml:space="preserve">Se conceptá la acción </t>
    </r>
    <r>
      <rPr>
        <b/>
        <sz val="10"/>
        <rFont val="Calibri Light"/>
        <family val="2"/>
        <scheme val="major"/>
      </rPr>
      <t xml:space="preserve">EN EJECUCIÓN - CON AVANCES - FUERA DE LOS TÉRMINOS Y HALLAZGO ABIERTO
ALERTA
</t>
    </r>
    <r>
      <rPr>
        <sz val="10"/>
        <rFont val="Calibri Light"/>
        <family val="2"/>
        <scheme val="major"/>
      </rPr>
      <t xml:space="preserve">El radicado 2-2023-17701 del 15 de marzo de 2023 no es correspondiente con el acto administrativo que se definió en la acción.
</t>
    </r>
    <r>
      <rPr>
        <b/>
        <sz val="10"/>
        <rFont val="Calibri Light"/>
        <family val="2"/>
        <scheme val="major"/>
      </rPr>
      <t xml:space="preserve">
RECOMENDACIÓN 
</t>
    </r>
    <r>
      <rPr>
        <sz val="10"/>
        <rFont val="Calibri Light"/>
        <family val="2"/>
        <scheme val="major"/>
      </rPr>
      <t>Expedir y allegar el acto administrativo contentivo de la actualización de los valores de los subsidios asignados del convenio suscrito con el FNA 415/2017.</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</si>
  <si>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Contraloria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t>
    </r>
    <r>
      <rPr>
        <b/>
        <sz val="10"/>
        <rFont val="Calibri Light"/>
        <family val="2"/>
        <scheme val="major"/>
      </rPr>
      <t>AVANCE PORCENTUAL</t>
    </r>
    <r>
      <rPr>
        <sz val="10"/>
        <rFont val="Calibri Light"/>
        <family val="2"/>
        <scheme val="major"/>
      </rPr>
      <t xml:space="preserve">
20%
</t>
    </r>
    <r>
      <rPr>
        <b/>
        <sz val="10"/>
        <rFont val="Calibri Light"/>
        <family val="2"/>
        <scheme val="major"/>
      </rPr>
      <t>CONCEPTO</t>
    </r>
    <r>
      <rPr>
        <sz val="10"/>
        <rFont val="Calibri Light"/>
        <family val="2"/>
        <scheme val="major"/>
      </rPr>
      <t xml:space="preserve">
Se conceptúa la acción</t>
    </r>
    <r>
      <rPr>
        <b/>
        <sz val="10"/>
        <rFont val="Calibri Light"/>
        <family val="2"/>
        <scheme val="major"/>
      </rPr>
      <t xml:space="preserve"> EN EJECUCIÓN - CON AVANCES - FUERA DE LOS TÉRMINOS Y HALLAZGO ABIERTO
</t>
    </r>
    <r>
      <rPr>
        <sz val="10"/>
        <rFont val="Calibri Light"/>
        <family val="2"/>
        <scheme val="major"/>
      </rPr>
      <t xml:space="preserve">
</t>
    </r>
    <r>
      <rPr>
        <b/>
        <sz val="10"/>
        <rFont val="Calibri Light"/>
        <family val="2"/>
        <scheme val="major"/>
      </rPr>
      <t>OBSERVACIONES</t>
    </r>
    <r>
      <rPr>
        <sz val="10"/>
        <rFont val="Calibri Light"/>
        <family val="2"/>
        <scheme val="major"/>
      </rPr>
      <t xml:space="preserve">
Dentro del registro de asistencia no se encontró participación de la Subdirección de Recursos Públicos, dependencia que tiene responsabilidad respecto del cumplimiento de la acción. El acta del 09 de mayo de 2023 no viene suscrita por los intervinientes ni se aporta registro de asistencia. Por su parte, en enlace al audio de la reunión del 14 de marzo de 2023 no enruta al repositorio del audio descrito, según se comprueba en la siguiente captura de pantalla (Ver radicado No. 3-2023-5446.
</t>
    </r>
    <r>
      <rPr>
        <b/>
        <sz val="10"/>
        <rFont val="Calibri Light"/>
        <family val="2"/>
        <scheme val="major"/>
      </rPr>
      <t>ALERTA:</t>
    </r>
    <r>
      <rPr>
        <sz val="10"/>
        <rFont val="Calibri Light"/>
        <family val="2"/>
        <scheme val="major"/>
      </rPr>
      <t xml:space="preserve">
Ejecutar las mesas técnicas con todos los responsables de legalizar el saldo del convenio, documentar los resultados en las respectivas actas y registros de asistencia y trabajar en la elaboración del documento técnico que permita avanzar en la legalización del saldo del convenio.
Es importante que las áreas tengan en cuenta que de las mesas técnicas se debe generar un “(…) documento técnico y financiero (..)” que se definió como meta y que debe ser el soporte para cualquier legalización de saldos.
</t>
    </r>
    <r>
      <rPr>
        <b/>
        <sz val="10"/>
        <rFont val="Calibri Light"/>
        <family val="2"/>
        <scheme val="major"/>
      </rPr>
      <t xml:space="preserve">RECOMENDACIÓNES
</t>
    </r>
    <r>
      <rPr>
        <sz val="10"/>
        <rFont val="Calibri Light"/>
        <family val="2"/>
        <scheme val="major"/>
      </rPr>
      <t>Discutir en las mesas técnicas la alternativa de que la Empresa de Renovación y Desarrollo Urbano retorne los recursos respecto de aquellos predios que no fueron objeto de desarrollo.
Asegurar que las actas que se alleguen como soporte se encuentren debidamente suscritas por los intervinientes y que se remitan en PDF para su integralidad, completitud y suficiencia para evitar observaciones cuando sean valoradas por el equipo auditor de la Contraloría de Bogotá.
Asegurar que los enlaces Ondrive, Sharepoint o cualquier otro repositorio en línea estén disponibles para el acceso y consulta. 
Asegurar que en las mesas de trabajo asistan todos los intervinientes de las áreas responsables del cumplimiento de la acción.</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</si>
  <si>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04-08-2022 MESA DE TRABAJO CONVENIO 152_v2 firm
019 # 2 reintegro conv 206-2014
3-2022-5570_1
3-2022-5873_1
comprobante 3
COMPROBANTE 4
3-2022-3699_1 solicitud de información
3-2022-3986_1 respuesta solicitud de información
3-2022-5632_1 464 de 2016
464 DE 2016
3-2022-7993_1 seguimiento plan de sostenibilidad.pdf
3-2022-7991 del 26 de diciembre de 2022
Acta de conciliación convenios recursos públicos 10-11-2022 vf
Acta de conciliación convenios recursos públicos 12-12-2022 (1)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Convenio 152 de 2014: </t>
    </r>
    <r>
      <rPr>
        <sz val="10"/>
        <rFont val="Calibri Light"/>
        <family val="2"/>
        <scheme val="major"/>
      </rPr>
      <t xml:space="preserve">Mediante radicado No. 3-2022-6314 del 24 de octubre de 2022, la Subsecretaría de Gestión Financiera y la Subdirección Financiera solicitaron la ampliación de la fecha de cumplimiento hasta el 30 de junio de 2023, la cual se encuentra en trámite.
</t>
    </r>
    <r>
      <rPr>
        <b/>
        <sz val="10"/>
        <rFont val="Calibri Light"/>
        <family val="2"/>
        <scheme val="major"/>
      </rPr>
      <t>Convenio 206 de 2014:</t>
    </r>
    <r>
      <rPr>
        <sz val="10"/>
        <rFont val="Calibri Light"/>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t>
    </r>
    <r>
      <rPr>
        <b/>
        <sz val="10"/>
        <rFont val="Calibri Light"/>
        <family val="2"/>
        <scheme val="major"/>
      </rPr>
      <t xml:space="preserve">Convenio 268 de 2014: </t>
    </r>
    <r>
      <rPr>
        <sz val="10"/>
        <rFont val="Calibri Light"/>
        <family val="2"/>
        <scheme val="major"/>
      </rPr>
      <t xml:space="preserve">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la Subsecretaría de Gestión Financiera y la Subdirección Financiera solicitaron la ampliación de la fecha de cumplimiento hasta el 30 de junio de 2023, la cual se encuentra en trámite.
</t>
    </r>
    <r>
      <rPr>
        <b/>
        <sz val="10"/>
        <rFont val="Calibri Light"/>
        <family val="2"/>
        <scheme val="major"/>
      </rPr>
      <t xml:space="preserve">Convenio 234 de 2014: </t>
    </r>
    <r>
      <rPr>
        <sz val="10"/>
        <rFont val="Calibri Light"/>
        <family val="2"/>
        <scheme val="major"/>
      </rPr>
      <t xml:space="preserve">Mediante memorando No. 3-2022-3699 del 30 de junio de 2022 se solicita información a la Subdirección de Recursos Públicos respecto de la información financiera del convenio, el cual fue respondido por el área mediante radicado No. 3-2022-3986 del 14 de julio de 2022.
</t>
    </r>
    <r>
      <rPr>
        <b/>
        <sz val="10"/>
        <rFont val="Calibri Light"/>
        <family val="2"/>
        <scheme val="major"/>
      </rPr>
      <t xml:space="preserve">Convenio No. 464 de 2014: </t>
    </r>
    <r>
      <rPr>
        <sz val="10"/>
        <rFont val="Calibri Light"/>
        <family val="2"/>
        <scheme val="major"/>
      </rPr>
      <t xml:space="preserve">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 xml:space="preserve">CUMPLIDA, DENTRO DE LOS TÉRMINOS y el HALLAZGO ABIERTO </t>
    </r>
    <r>
      <rPr>
        <sz val="10"/>
        <rFont val="Calibri Light"/>
        <family val="2"/>
        <scheme val="major"/>
      </rPr>
      <t>para valoración y cierre de la Contraloría de Bogotá en el marco de la Auditoría de Control Fiscal en la Modalidad de Regularidad vigencia 2022 PAD 2023.</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</si>
  <si>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3-2022-6418 del 27 de octubre de 2022
Comité 01 Agosto G1
Comité 08 Agosto G1
comité 8 de agosto
Comité 22 Agosto G1
Comité 30 Agosto G1
recorrido de verificación eléctrico
ACTA DE REUNIÓN 6 DE JULIO CONTRATO 953 DE 2021- COMITE DE SEGUIMIENTO
ACTA DE REUNIÓN 13 DE JULIO CONTRATO 934 DE 2021- COMITE DE SEGUIMIENTO
REQUERIMIENTO POR PARTE DEL CONTRATISTA DE OBRA CTO 934-2021
ACTA DE COMITE 15 DE JUNIO DE 2022- CONTRATO 934 de 2021
ACTA DE COMITE 29 DE JUNIO DE 2022-CONTRATO 934 DE 2022
ACTA DE COMITE 15 DE JUNIO DE 2022- CONTRATO 934 de 2021
ACTA DE COMITE 29 DE JUNIO DE 2022-CONTRATO 934 DE 2022
Comité 06 Junio G1-952 de 2021
Comité 28 Junio G1-952 de 2021
ACTA GRUPO 2 6-06-2022-953 de 2021
ACTA GRUPO 2 21-06-2022-953 de 2021
13062022 ACTA DE COMITE 008 SDHT - G 4 CTO 905 Y 940 2021
Acta de Comité GRUPO 5 - 10 de junio 2022
Acta de Comité GRUPO 5 - 24-06-2022
1 - 30-09-2022 - PROYECTO ALPES - 20220906 ACTA COMITE DE OBRA G1
2 - 30-09-2022 - PROYECTO ALPES - 20220906 ACTA COMITE DE OBRA G2
3 - 30-09-2022 - PROYECTO ALPES - 20220912 ACTA COMITE DE OBRA G1
4 - 30-09-2022 - PROYECTO ALPES - 20220912 ACTA COMITE DE OBRA G2
5 - 30-09-2022 - PROYECTO ALPES - 20220919 ACTA COMITE DE OBRA G1
01082022 Acta de Comité de Obra No. 23 CTO 1029-2021
08082022 Acta de Comité de Obra No. 24 CTO 1029-2021
29082022 Acta de Comité de Obra No. 26 CTO 1029-2021
25082022 Acta de Comité de Obra CTO 1018-2021
31082022 Acta de Comité de Obra CTO 1023-2021
10082022 Acta de Comité de Obra No. 29 CTO 959 Y 991 de 2021 Exp. 248
10082022 Acta de Comité de Obra No. 30 CTO 959 Y 991 de 2021 Exp. 1
17082022 Acta de Comité de Obra No. 34 CTO 959 Y 991 de 2021
26082022 Acta de Comité de Obra No. 35 CTO 959 Y 991 de 2021
11072022 Acta de seguimiento No. 21 CTO 1029-2021
11072022 Acta de Seguimiento No. 75 CTO 895-2021
18072022 Acta de seguimiento No. 22 CTO 1029-2021
25072022 Acta de seguimiento No. 23 CTO 1029-2021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Proyecto de inversión No. 7575: Se cuenta con 6 actas que dan cuenta del seguimiento respecto de los contratos No. 952 y 953 de 2021 realizadas durante el mes de agosto de 2022. Para el mes de julio se cuenta  con soportes de dos actas correspondientes a los contratos  y un requerimiento realizado al ejecutor del contrato No. 934 de 2021. Para el mes de junio se cuenta con dos actas de seguimiento al contrato No. 934 de 2021; dos actas de seguimiento al contrato No. 952 de 2021 y dos actas de seguimiento al contrato No. 953 de 2021. Para el mes de septiembre de 2022 se cuenta con dos actas de seguimiento al contrato No. 934 de 2021 y 5 actas de seguimiento a los contratos No. 952 y 953 de 2021. Proyecto de inversión No. 7715: Para el mes de junio de 2022 se cuenta con un acta de seguimiento a los contratos No. 905 de 2011 y 940 de 2011 y dos actas de seguimiento al contrato No. 906 de 2021. Proyecto de inversión 7641: Se cuenta con tres actas de seguimiento para el mes de agosto de 2021 relacionadas con el contrato No. 1029 de 2021. Para el mes de julio se cuenta con 4 actas de seguimiento relacionadas c+X107on los contratos No. 1029 de 2021, 895 de 2021 y 1029 de 2021. Proyecto de inversión 7642: Se cuenta con dos actas de seguimiento para el mes de agosto relacionadas con el contrato No. 1018 y 1023 de 2021.
Proyecto de inversión 7659: Se cuenta con 4 actas de seguimiento para el mes de agosto relacionadas  con los contratos No. 959 y 991 de 2021.
</t>
    </r>
    <r>
      <rPr>
        <b/>
        <sz val="10"/>
        <rFont val="Calibri Light"/>
        <family val="2"/>
        <scheme val="major"/>
      </rPr>
      <t>AVANCE PORCENTUAL</t>
    </r>
    <r>
      <rPr>
        <sz val="10"/>
        <rFont val="Calibri Light"/>
        <family val="2"/>
        <scheme val="major"/>
      </rPr>
      <t xml:space="preserve">
50%
</t>
    </r>
    <r>
      <rPr>
        <b/>
        <sz val="10"/>
        <rFont val="Calibri Light"/>
        <family val="2"/>
        <scheme val="major"/>
      </rPr>
      <t>CONCEPTO</t>
    </r>
    <r>
      <rPr>
        <sz val="10"/>
        <rFont val="Calibri Light"/>
        <family val="2"/>
        <scheme val="major"/>
      </rPr>
      <t xml:space="preserve">
Se conceptúa la acción </t>
    </r>
    <r>
      <rPr>
        <b/>
        <sz val="10"/>
        <rFont val="Calibri Light"/>
        <family val="2"/>
        <scheme val="major"/>
      </rPr>
      <t>EN EJECUCIÓN - CON AVANCES - FUERA DE LOS TÉRMINOS Y HALLAZGO ABIERTO</t>
    </r>
    <r>
      <rPr>
        <sz val="10"/>
        <rFont val="Calibri Light"/>
        <family val="2"/>
        <scheme val="major"/>
      </rPr>
      <t xml:space="preserve">
</t>
    </r>
    <r>
      <rPr>
        <b/>
        <sz val="10"/>
        <rFont val="Calibri Light"/>
        <family val="2"/>
        <scheme val="major"/>
      </rPr>
      <t xml:space="preserve">RECOMENDACIONES
</t>
    </r>
    <r>
      <rPr>
        <sz val="10"/>
        <rFont val="Calibri Light"/>
        <family val="2"/>
        <scheme val="major"/>
      </rPr>
      <t xml:space="preserve">Mejorar el esquema de organización de los soportes y evidencias dispuestas en el repositorio https://sdht-my.sharepoint.com/personal/diana_quiroga_habitatbogota_gov_co1/_layouts/15/onedrive.aspx?id=%2Fpersonal%2Fdiana%5Fquiroga%5Fhabitatbogota%5Fgov%5Fco1%2FDocuments%2FSeguimiento%20Planes%20de%20Mejoramiento%2FVigencia%202022%2FPlan%20de%20mejoramiento%20Contralor%C3%ADa%2F3%2E4%2E3%2E2%2E1%20Realizar%20un%20comit%C3%A9%20de%20obra%20mensual&amp;ct=1668114784953&amp;or=OWA%2DNT&amp;cid=b9e09fd1%2Daf37%2D2866%2Dd984%2Dc572e87fd2b3&amp;ga=1 de tal manera que se reduzcan los niveles de almacenamiento en carpetas y subcarpetas y las denominaciones para prevenir errores en las descargas de los documentos.
</t>
    </r>
    <r>
      <rPr>
        <b/>
        <sz val="10"/>
        <rFont val="Calibri Light"/>
        <family val="2"/>
        <scheme val="major"/>
      </rPr>
      <t xml:space="preserve">
</t>
    </r>
    <r>
      <rPr>
        <sz val="10"/>
        <rFont val="Calibri Light"/>
        <family val="2"/>
        <scheme val="major"/>
      </rPr>
      <t xml:space="preserve">
</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</si>
  <si>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 xml:space="preserve">EVIDENCIAS
</t>
    </r>
    <r>
      <rPr>
        <sz val="10"/>
        <rFont val="Calibri Light"/>
        <family val="2"/>
        <scheme val="major"/>
      </rPr>
      <t xml:space="preserve">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 xml:space="preserve">
CONCEPTO
</t>
    </r>
    <r>
      <rPr>
        <sz val="10"/>
        <rFont val="Calibri Light"/>
        <family val="2"/>
        <scheme val="major"/>
      </rPr>
      <t xml:space="preserve">Se conceptúa la acción </t>
    </r>
    <r>
      <rPr>
        <b/>
        <sz val="10"/>
        <rFont val="Calibri Light"/>
        <family val="2"/>
        <scheme val="major"/>
      </rPr>
      <t>CUMPLIDA, DENTRO DE LOS TÉRMINOS y HALLAZGO ABIERTO</t>
    </r>
    <r>
      <rPr>
        <sz val="10"/>
        <rFont val="Calibri Light"/>
        <family val="2"/>
        <scheme val="major"/>
      </rPr>
      <t xml:space="preserve"> para valoración y cierre de la Contraloría de Bogotá en el marco de la Auditoría de Control Fiscal en la Modalidad de Regularidad vigencia 20232 PAD 2024.</t>
    </r>
  </si>
  <si>
    <r>
      <rPr>
        <b/>
        <sz val="10"/>
        <rFont val="Calibri Light"/>
        <family val="2"/>
        <scheme val="major"/>
      </rPr>
      <t xml:space="preserve">CORTE DEL SEGUIMIENTO
</t>
    </r>
    <r>
      <rPr>
        <sz val="10"/>
        <rFont val="Calibri Light"/>
        <family val="2"/>
        <scheme val="major"/>
      </rPr>
      <t>20 de agosto de 2023</t>
    </r>
    <r>
      <rPr>
        <b/>
        <sz val="10"/>
        <rFont val="Calibri Light"/>
        <family val="2"/>
        <scheme val="major"/>
      </rPr>
      <t xml:space="preserve">
EVIDENCIAS
</t>
    </r>
    <r>
      <rPr>
        <sz val="10"/>
        <rFont val="Calibri Light"/>
        <family val="2"/>
        <scheme val="major"/>
      </rPr>
      <t>Radicado 3-2022-7819 del 20 de diciembre de 2022
Mediante radicado No. 3-2023-676 del 31 de enero de 2023
16. Informe Supervisión Contrato de Fiducia No. 688-2021 de OCT 2022.pdf
17. Informe Supervisión Contrato de Fiducia No. 688-2021 de NOV 2022.pdf
SECOP CARGUE INFORMES A NOVIEMBRE 2022.png</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Mediante radicado No. 3-2023-1085 del 16 de febrero de 2023 la Oficina de Control Interno emitió respuesta en los siguientes términos:</t>
    </r>
    <r>
      <rPr>
        <b/>
        <sz val="10"/>
        <rFont val="Calibri Light"/>
        <family val="2"/>
        <scheme val="major"/>
      </rPr>
      <t xml:space="preserve">
</t>
    </r>
    <r>
      <rPr>
        <sz val="10"/>
        <rFont val="Calibri Light"/>
        <family val="2"/>
        <scheme val="major"/>
      </rPr>
      <t xml:space="preserve">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
</t>
    </r>
    <r>
      <rPr>
        <b/>
        <sz val="10"/>
        <rFont val="Calibri Light"/>
        <family val="2"/>
        <scheme val="major"/>
      </rPr>
      <t xml:space="preserve">AVANCE PORCENTUAL
</t>
    </r>
    <r>
      <rPr>
        <sz val="10"/>
        <rFont val="Calibri Light"/>
        <family val="2"/>
        <scheme val="major"/>
      </rPr>
      <t xml:space="preserve">100%
</t>
    </r>
    <r>
      <rPr>
        <b/>
        <sz val="10"/>
        <rFont val="Calibri Light"/>
        <family val="2"/>
        <scheme val="major"/>
      </rPr>
      <t xml:space="preserve">CONCEPTO
</t>
    </r>
    <r>
      <rPr>
        <sz val="10"/>
        <rFont val="Calibri Light"/>
        <family val="2"/>
        <scheme val="major"/>
      </rPr>
      <t>Se conceptúa la acción como</t>
    </r>
    <r>
      <rPr>
        <b/>
        <sz val="10"/>
        <rFont val="Calibri Light"/>
        <family val="2"/>
        <scheme val="major"/>
      </rPr>
      <t xml:space="preserve"> CUMPLIDA, DENTRO DE LOS TÉRMINOS Y EL HALLAZGO ABIERTO</t>
    </r>
    <r>
      <rPr>
        <sz val="10"/>
        <rFont val="Calibri Light"/>
        <family val="2"/>
        <scheme val="major"/>
      </rPr>
      <t xml:space="preserve">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</si>
  <si>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22 de noviembre de 2022
3-2022-7130_1
Mediante radicado No. 3-2023-676 del 31 de enero de 2023
2 2-2022-68664 Solicitud Reintegro
Memorando 3-2023-351.pdf
4 Rta SHaciendaD.pdf
5 Comprobante Legalización Arriendos.pdf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radicados No. 3-2023-1085 y 3-2023-1087 del 16 de febrero de 2023 la Oficina de Control Interno emitieron respuestas en los siguientes términos:
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CONCEPTO
</t>
    </r>
    <r>
      <rPr>
        <sz val="10"/>
        <rFont val="Calibri Light"/>
        <family val="2"/>
        <scheme val="major"/>
      </rPr>
      <t xml:space="preserve">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de Regularidad vigencia 2023 PAD 2024, toda vez que depende del cumplimiento de la acción No. 2 que se programó para el 28 de febrero de 2023.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</si>
  <si>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3-2023-676 del 31 de enero de 2023
3. Acta 25112022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radicados No. 3-2023-1085 y 3-2023-1087 del 16 de febrero de 2023 la Oficina de Control Interno emitieron respuestas en los siguientes términos:
Para esta acción se aporta “3 Acta 25112022” del 25 de noviembre de 2022. Por lo anterior, los documentos aportados resultan suficientes e idóneos para determinar el cumplimiento de las dos acciones establecidas.
</t>
    </r>
    <r>
      <rPr>
        <b/>
        <sz val="10"/>
        <rFont val="Calibri Light"/>
        <family val="2"/>
        <scheme val="major"/>
      </rPr>
      <t xml:space="preserve">OBSERVACIÓN
</t>
    </r>
    <r>
      <rPr>
        <sz val="10"/>
        <rFont val="Calibri Light"/>
        <family val="2"/>
        <scheme val="major"/>
      </rPr>
      <t xml:space="preserve">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
</t>
    </r>
    <r>
      <rPr>
        <b/>
        <sz val="10"/>
        <rFont val="Calibri Light"/>
        <family val="2"/>
        <scheme val="major"/>
      </rPr>
      <t xml:space="preserve">
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Se conceptúo que la acción se encuentra </t>
    </r>
    <r>
      <rPr>
        <b/>
        <sz val="10"/>
        <rFont val="Calibri Light"/>
        <family val="2"/>
        <scheme val="major"/>
      </rPr>
      <t xml:space="preserve">CUMPLIDA, DENTRO DE LOS TERMINOS y el HALLAZGO ABIERTO, </t>
    </r>
    <r>
      <rPr>
        <sz val="10"/>
        <rFont val="Calibri Light"/>
        <family val="2"/>
        <scheme val="major"/>
      </rPr>
      <t>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</si>
  <si>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 xml:space="preserve">UBICACIÓN DE LAS EVIDENCIAS
</t>
    </r>
    <r>
      <rPr>
        <sz val="10"/>
        <rFont val="Calibri Light"/>
        <family val="2"/>
        <scheme val="major"/>
      </rPr>
      <t xml:space="preserve">No aplica para el corte.
</t>
    </r>
    <r>
      <rPr>
        <b/>
        <sz val="10"/>
        <rFont val="Calibri Light"/>
        <family val="2"/>
        <scheme val="major"/>
      </rPr>
      <t xml:space="preserve">
VALORACIÓN DE LAS EVIDENCIAS
</t>
    </r>
    <r>
      <rPr>
        <sz val="10"/>
        <rFont val="Calibri Light"/>
        <family val="2"/>
        <scheme val="major"/>
      </rPr>
      <t xml:space="preserve">Al, corte no se cuenta con soportes que permitan evaluar el estado de avance y/o ejecución de la acción.
</t>
    </r>
    <r>
      <rPr>
        <b/>
        <sz val="10"/>
        <rFont val="Calibri Light"/>
        <family val="2"/>
        <scheme val="major"/>
      </rPr>
      <t>AVANCE PORCENTUAL</t>
    </r>
    <r>
      <rPr>
        <sz val="10"/>
        <rFont val="Calibri Light"/>
        <family val="2"/>
        <scheme val="major"/>
      </rPr>
      <t xml:space="preserve">
0%
</t>
    </r>
    <r>
      <rPr>
        <b/>
        <sz val="10"/>
        <rFont val="Calibri Light"/>
        <family val="2"/>
        <scheme val="major"/>
      </rPr>
      <t xml:space="preserve">
CONCEPTO
</t>
    </r>
    <r>
      <rPr>
        <sz val="10"/>
        <rFont val="Calibri Light"/>
        <family val="2"/>
        <scheme val="major"/>
      </rPr>
      <t xml:space="preserve">Se conceptúa la acción </t>
    </r>
    <r>
      <rPr>
        <b/>
        <sz val="10"/>
        <rFont val="Calibri Light"/>
        <family val="2"/>
        <scheme val="major"/>
      </rPr>
      <t xml:space="preserve">EN EJECUCIÓN - SIN AVANCES - FUERA DE LOS TÉRMINOS Y HALLAZGO ABIERTO
RECOMENDACIÓN
</t>
    </r>
    <r>
      <rPr>
        <sz val="10"/>
        <rFont val="Calibri Light"/>
        <family val="2"/>
        <scheme val="major"/>
      </rPr>
      <t>1. Impulsar la acción de tal manera que queden alojados dentro del expediente contractual la totalidad de los documentos que conforman el Contrato Interadministrativo No. 479 de 2019.
2. Allegar a la Oficina de Control Interno el expediente No. 479 de 2019 para la consulta y verificación.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</si>
  <si>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Circular Interna No. 016 del 28 de diciembre de 2022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circular interna No. 016 del 28 de diciembre de 2022 se emitieron los lineamientos para la radicación y el trámite de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La acción se conceptúa </t>
    </r>
    <r>
      <rPr>
        <b/>
        <sz val="10"/>
        <rFont val="Calibri Light"/>
        <family val="2"/>
        <scheme val="major"/>
      </rPr>
      <t>CUMPLIDA, DENTRO DE LOS TERMINO</t>
    </r>
    <r>
      <rPr>
        <sz val="10"/>
        <rFont val="Calibri Light"/>
        <family val="2"/>
        <scheme val="major"/>
      </rPr>
      <t xml:space="preserve">S y el </t>
    </r>
    <r>
      <rPr>
        <b/>
        <sz val="10"/>
        <rFont val="Calibri Light"/>
        <family val="2"/>
        <scheme val="major"/>
      </rPr>
      <t>HALLAZGO ABIERTO</t>
    </r>
    <r>
      <rPr>
        <sz val="10"/>
        <rFont val="Calibri Light"/>
        <family val="2"/>
        <scheme val="major"/>
      </rPr>
      <t>,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</si>
  <si>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Circular Interna No. 016 del 28 de diciembre de 2022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circular interna No. 016 del 28 de diciembre de 2022 se emitieron los lineamientos para la radicación y el trámite de de los contratos de prestación de servicios profesionales y de apoyo a la gestión y dentro de la cual se desarrollan aspectos relacionados con la planeación, organización de paquetes para la solicitud de contratos, creación de procesos y documenbtación en el SECOP II, perfeccionamiento contractua, ejecución, entre otros aspectos, con lo cual se conceptúa la acción como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CUMPLIDA, DENTRO DE LOS TERMINOS </t>
    </r>
    <r>
      <rPr>
        <sz val="10"/>
        <rFont val="Calibri Light"/>
        <family val="2"/>
        <scheme val="major"/>
      </rPr>
      <t xml:space="preserve">y el </t>
    </r>
    <r>
      <rPr>
        <b/>
        <sz val="10"/>
        <rFont val="Calibri Light"/>
        <family val="2"/>
        <scheme val="major"/>
      </rPr>
      <t>HALLAZGO ABIERTO,</t>
    </r>
    <r>
      <rPr>
        <sz val="10"/>
        <rFont val="Calibri Light"/>
        <family val="2"/>
        <scheme val="major"/>
      </rPr>
      <t xml:space="preserve">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</si>
  <si>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</si>
  <si>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Radicado 3-2023-4570 del 29 de junio de 2023
Comprobante por valor de $73.017.059.00
FORMATO DE CONCEPTOS VARIOS
</t>
    </r>
    <r>
      <rPr>
        <b/>
        <sz val="10"/>
        <color theme="1"/>
        <rFont val="Calibri Light"/>
        <family val="2"/>
        <scheme val="major"/>
      </rPr>
      <t>UBICACIÓN DE LAS EVIDENCIAS</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Mediante radicado No. 3-2023-4570 del 29 de junio de 2023 se allegó comprobante por valor de $73.017.059.00 que comprueba la devolución de recursos no ejecutados del convenio No. 760 de 2021 suscrito co IDARTES, con lo cual queda cumplida la acción, segun seguimiento comunicado mediante radicado No. 3-2023-5480 del 02 de agosto de 2023.
</t>
    </r>
    <r>
      <rPr>
        <b/>
        <sz val="10"/>
        <color theme="1"/>
        <rFont val="Calibri Light"/>
        <family val="2"/>
        <scheme val="major"/>
      </rPr>
      <t xml:space="preserve">AVANCE PORCENTUAL
</t>
    </r>
    <r>
      <rPr>
        <sz val="10"/>
        <color theme="1"/>
        <rFont val="Calibri Light"/>
        <family val="2"/>
        <scheme val="major"/>
      </rPr>
      <t xml:space="preserve">100%
</t>
    </r>
    <r>
      <rPr>
        <b/>
        <sz val="10"/>
        <color theme="1"/>
        <rFont val="Calibri Light"/>
        <family val="2"/>
        <scheme val="major"/>
      </rPr>
      <t>CONCEPTO</t>
    </r>
    <r>
      <rPr>
        <sz val="10"/>
        <color theme="1"/>
        <rFont val="Calibri Light"/>
        <family val="2"/>
        <scheme val="major"/>
      </rPr>
      <t xml:space="preserve">
La acción se conceptúa </t>
    </r>
    <r>
      <rPr>
        <b/>
        <sz val="10"/>
        <color theme="1"/>
        <rFont val="Calibri Light"/>
        <family val="2"/>
        <scheme val="major"/>
      </rPr>
      <t>CUMPLIDA, DENTRO DE LOS TERMINOS y el HALLAZGO ABIERTO</t>
    </r>
    <r>
      <rPr>
        <sz val="10"/>
        <color theme="1"/>
        <rFont val="Calibri Light"/>
        <family val="2"/>
        <scheme val="major"/>
      </rPr>
      <t>, para someterla a la valoración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</si>
  <si>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</si>
  <si>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 xml:space="preserve">UBICACIÓN DE LAS EVIDENCIAS
</t>
    </r>
    <r>
      <rPr>
        <sz val="10"/>
        <rFont val="Calibri Light"/>
        <family val="2"/>
        <scheme val="major"/>
      </rPr>
      <t xml:space="preserve">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</si>
</sst>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0.0%"/>
  </numFmts>
  <fonts count="28">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0"/>
      <color theme="0"/>
      <name val="Calibri Light"/>
      <family val="2"/>
      <scheme val="major"/>
    </font>
    <font>
      <b/>
      <sz val="10"/>
      <color theme="0"/>
      <name val="Calibri Light"/>
      <family val="2"/>
      <scheme val="major"/>
    </font>
    <font>
      <sz val="10"/>
      <name val="Calibri Light"/>
      <family val="2"/>
      <scheme val="major"/>
    </font>
    <font>
      <sz val="10"/>
      <color theme="1"/>
      <name val="Calibri Light"/>
      <family val="2"/>
      <scheme val="major"/>
    </font>
    <font>
      <b/>
      <sz val="10"/>
      <color theme="1"/>
      <name val="Calibri Light"/>
      <family val="2"/>
      <scheme val="major"/>
    </font>
    <font>
      <b/>
      <sz val="10"/>
      <name val="Calibri Light"/>
      <family val="2"/>
      <scheme val="major"/>
    </font>
    <font>
      <strike/>
      <sz val="10"/>
      <name val="Calibri Light"/>
      <family val="2"/>
      <scheme val="major"/>
    </font>
    <font>
      <sz val="10"/>
      <color rgb="FFFF0000"/>
      <name val="Calibri Light"/>
      <family val="2"/>
      <scheme val="major"/>
    </font>
    <font>
      <i/>
      <sz val="10"/>
      <color theme="1"/>
      <name val="Calibri Light"/>
      <family val="2"/>
      <scheme val="major"/>
    </font>
    <font>
      <b/>
      <i/>
      <sz val="10"/>
      <color theme="1"/>
      <name val="Calibri Light"/>
      <family val="2"/>
      <scheme val="major"/>
    </font>
    <font>
      <sz val="10"/>
      <color indexed="8"/>
      <name val="serif"/>
    </font>
    <font>
      <b/>
      <sz val="17.3"/>
      <color indexed="8"/>
      <name val="serif"/>
    </font>
    <font>
      <sz val="10"/>
      <color indexed="8"/>
      <name val="Verdana"/>
      <family val="2"/>
    </font>
    <font>
      <b/>
      <sz val="12"/>
      <color indexed="8"/>
      <name val="serif"/>
    </font>
    <font>
      <b/>
      <sz val="10"/>
      <color indexed="8"/>
      <name val="Verdana"/>
      <family val="2"/>
    </font>
    <font>
      <b/>
      <i/>
      <sz val="7.5"/>
      <color indexed="8"/>
      <name val="Arial"/>
      <family val="2"/>
    </font>
    <font>
      <sz val="7"/>
      <color indexed="8"/>
      <name val="sans-serif"/>
    </font>
    <font>
      <sz val="7"/>
      <color indexed="8"/>
      <name val="Arial"/>
      <family val="2"/>
    </font>
    <font>
      <sz val="9"/>
      <color indexed="8"/>
      <name val="serif"/>
    </font>
    <font>
      <sz val="22"/>
      <color theme="1"/>
      <name val="Calibri Light"/>
      <family val="2"/>
      <scheme val="major"/>
    </font>
    <font>
      <b/>
      <sz val="14"/>
      <name val="Calibri Light"/>
      <family val="2"/>
      <scheme val="major"/>
    </font>
    <font>
      <sz val="14"/>
      <name val="Calibri Light"/>
      <family val="2"/>
      <scheme val="major"/>
    </font>
    <font>
      <i/>
      <sz val="10"/>
      <name val="Calibri Light"/>
      <family val="2"/>
      <scheme val="major"/>
    </font>
    <font>
      <b/>
      <i/>
      <sz val="10"/>
      <name val="Calibri Light"/>
      <family val="2"/>
      <scheme val="major"/>
    </font>
  </fonts>
  <fills count="9">
    <fill>
      <patternFill patternType="none"/>
    </fill>
    <fill>
      <patternFill patternType="gray125"/>
    </fill>
    <fill>
      <patternFill patternType="solid">
        <fgColor rgb="FF299E89"/>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FF00"/>
        <bgColor indexed="64"/>
      </patternFill>
    </fill>
    <fill>
      <patternFill patternType="solid">
        <fgColor rgb="FFFF0000"/>
        <bgColor indexed="64"/>
      </patternFill>
    </fill>
    <fill>
      <patternFill patternType="solid">
        <fgColor rgb="FFF1F1B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9" fontId="3" fillId="0" borderId="0" applyFont="0" applyFill="0" applyBorder="0" applyAlignment="0" applyProtection="0"/>
    <xf numFmtId="0" fontId="3" fillId="0" borderId="0"/>
    <xf numFmtId="41" fontId="1" fillId="0" borderId="0" applyFont="0" applyFill="0" applyBorder="0" applyAlignment="0" applyProtection="0"/>
  </cellStyleXfs>
  <cellXfs count="142">
    <xf numFmtId="0" fontId="0" fillId="0" borderId="0" xfId="0"/>
    <xf numFmtId="0" fontId="0" fillId="0" borderId="0" xfId="0" pivotButton="1"/>
    <xf numFmtId="14" fontId="4" fillId="0" borderId="0" xfId="0" applyNumberFormat="1"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xf>
    <xf numFmtId="0" fontId="0" fillId="0" borderId="0" xfId="0" pivotButton="1" applyAlignment="1">
      <alignment horizontal="left" vertical="center"/>
    </xf>
    <xf numFmtId="0" fontId="7" fillId="0" borderId="0" xfId="0" applyFont="1"/>
    <xf numFmtId="0" fontId="2" fillId="0" borderId="0" xfId="0" applyFont="1"/>
    <xf numFmtId="0" fontId="0" fillId="0" borderId="0" xfId="0" applyAlignment="1">
      <alignment vertical="center"/>
    </xf>
    <xf numFmtId="164" fontId="0" fillId="0" borderId="0" xfId="0" applyNumberFormat="1" applyAlignment="1">
      <alignment horizontal="left"/>
    </xf>
    <xf numFmtId="164" fontId="0" fillId="0" borderId="0" xfId="0" applyNumberFormat="1" applyAlignment="1">
      <alignment horizontal="left" vertical="center"/>
    </xf>
    <xf numFmtId="164" fontId="0" fillId="0" borderId="0" xfId="0" applyNumberFormat="1"/>
    <xf numFmtId="0" fontId="8" fillId="0" borderId="0" xfId="0" applyFont="1"/>
    <xf numFmtId="0" fontId="7"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justify" vertical="center" wrapText="1"/>
    </xf>
    <xf numFmtId="164"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16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1" fontId="6" fillId="0" borderId="1" xfId="0" applyNumberFormat="1" applyFont="1" applyBorder="1" applyAlignment="1">
      <alignment horizontal="center" vertical="center" wrapText="1"/>
    </xf>
    <xf numFmtId="9" fontId="6" fillId="0" borderId="1" xfId="1"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1" xfId="2" applyNumberFormat="1" applyFont="1" applyFill="1" applyBorder="1" applyAlignment="1">
      <alignment horizontal="center" vertical="center"/>
    </xf>
    <xf numFmtId="0" fontId="7" fillId="0" borderId="1" xfId="0" applyFont="1" applyBorder="1"/>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7" fillId="0" borderId="1" xfId="0" quotePrefix="1" applyFont="1" applyBorder="1" applyAlignment="1" applyProtection="1">
      <alignment horizontal="left" vertical="center" wrapText="1"/>
      <protection locked="0"/>
    </xf>
    <xf numFmtId="164" fontId="7" fillId="0" borderId="1" xfId="0" applyNumberFormat="1" applyFont="1" applyBorder="1" applyAlignment="1" applyProtection="1">
      <alignment horizontal="center" vertical="center"/>
      <protection locked="0"/>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0" borderId="0" xfId="0" applyFont="1"/>
    <xf numFmtId="0" fontId="11" fillId="0" borderId="1" xfId="0" applyFont="1" applyBorder="1" applyAlignment="1">
      <alignment horizontal="left" vertical="center" wrapText="1"/>
    </xf>
    <xf numFmtId="0" fontId="7" fillId="0" borderId="1" xfId="0" applyFont="1" applyBorder="1" applyAlignment="1">
      <alignment horizontal="justify" vertical="center" wrapText="1"/>
    </xf>
    <xf numFmtId="1"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7" fillId="0" borderId="1" xfId="2" applyNumberFormat="1" applyFont="1" applyFill="1" applyBorder="1" applyAlignment="1">
      <alignment horizontal="center" vertical="center"/>
    </xf>
    <xf numFmtId="0" fontId="7" fillId="0" borderId="1" xfId="2" applyNumberFormat="1" applyFont="1" applyFill="1" applyBorder="1" applyAlignment="1">
      <alignment horizontal="center" vertical="center" wrapText="1"/>
    </xf>
    <xf numFmtId="0" fontId="7" fillId="0" borderId="1" xfId="0" quotePrefix="1" applyFont="1" applyBorder="1" applyAlignment="1">
      <alignment horizontal="left" vertical="center" wrapText="1"/>
    </xf>
    <xf numFmtId="9" fontId="7" fillId="0" borderId="1" xfId="1" applyFont="1" applyFill="1" applyBorder="1" applyAlignment="1">
      <alignment horizontal="center" vertical="center"/>
    </xf>
    <xf numFmtId="0" fontId="6"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quotePrefix="1" applyFont="1" applyBorder="1" applyAlignment="1" applyProtection="1">
      <alignment horizontal="center" vertical="center"/>
      <protection locked="0"/>
    </xf>
    <xf numFmtId="9" fontId="6"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0" fontId="7" fillId="0" borderId="1" xfId="0" quotePrefix="1" applyFont="1" applyBorder="1" applyAlignment="1" applyProtection="1">
      <alignment horizontal="center" vertical="center" wrapText="1"/>
      <protection locked="0"/>
    </xf>
    <xf numFmtId="9" fontId="6" fillId="0" borderId="1" xfId="0" applyNumberFormat="1" applyFont="1" applyBorder="1" applyAlignment="1">
      <alignment horizontal="center" vertical="center" wrapText="1"/>
    </xf>
    <xf numFmtId="9"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justify" vertical="center" wrapText="1"/>
      <protection locked="0"/>
    </xf>
    <xf numFmtId="9" fontId="7" fillId="0" borderId="1" xfId="0" applyNumberFormat="1" applyFont="1" applyBorder="1" applyAlignment="1" applyProtection="1">
      <alignment horizontal="center" vertical="center"/>
      <protection locked="0"/>
    </xf>
    <xf numFmtId="1" fontId="7" fillId="0" borderId="1" xfId="2"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9" fillId="0" borderId="1" xfId="0" quotePrefix="1" applyFont="1" applyBorder="1" applyAlignment="1">
      <alignment horizontal="center" vertical="center"/>
    </xf>
    <xf numFmtId="0" fontId="9" fillId="3" borderId="1" xfId="0" quotePrefix="1" applyFont="1" applyFill="1" applyBorder="1" applyAlignment="1">
      <alignment horizontal="center" vertical="center"/>
    </xf>
    <xf numFmtId="9" fontId="6" fillId="0" borderId="1" xfId="1" applyFont="1" applyBorder="1" applyAlignment="1">
      <alignment horizontal="center" vertical="center"/>
    </xf>
    <xf numFmtId="0" fontId="7" fillId="0" borderId="1" xfId="3"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7" fillId="0" borderId="1" xfId="3" applyFont="1" applyBorder="1" applyAlignment="1" applyProtection="1">
      <alignment vertical="center" wrapText="1"/>
      <protection locked="0"/>
    </xf>
    <xf numFmtId="164" fontId="7" fillId="0" borderId="1" xfId="3" applyNumberFormat="1" applyFont="1" applyBorder="1" applyAlignment="1" applyProtection="1">
      <alignment horizontal="center" vertical="center"/>
      <protection locked="0"/>
    </xf>
    <xf numFmtId="0" fontId="6" fillId="0" borderId="1" xfId="0" applyFont="1" applyBorder="1" applyAlignment="1" applyProtection="1">
      <alignment horizontal="justify" vertical="center" wrapText="1"/>
      <protection locked="0"/>
    </xf>
    <xf numFmtId="164"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65" fontId="7" fillId="0" borderId="1" xfId="0" applyNumberFormat="1" applyFont="1" applyBorder="1" applyAlignment="1">
      <alignment horizontal="center" vertical="center"/>
    </xf>
    <xf numFmtId="9" fontId="7" fillId="0" borderId="1" xfId="4" applyNumberFormat="1" applyFont="1" applyFill="1" applyBorder="1" applyAlignment="1">
      <alignment horizontal="center" vertical="center"/>
    </xf>
    <xf numFmtId="0" fontId="7" fillId="0" borderId="1" xfId="0" quotePrefix="1" applyFont="1" applyBorder="1" applyAlignment="1">
      <alignment horizontal="left" vertical="center"/>
    </xf>
    <xf numFmtId="0" fontId="7" fillId="0" borderId="1" xfId="0" applyFont="1" applyBorder="1" applyAlignment="1">
      <alignment vertical="center" wrapText="1"/>
    </xf>
    <xf numFmtId="9" fontId="7" fillId="0" borderId="1" xfId="0" quotePrefix="1" applyNumberFormat="1" applyFont="1" applyBorder="1" applyAlignment="1" applyProtection="1">
      <alignment horizontal="center" vertical="center" wrapText="1"/>
      <protection locked="0"/>
    </xf>
    <xf numFmtId="0" fontId="7" fillId="0" borderId="1" xfId="3"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lignment horizontal="left" vertical="top"/>
    </xf>
    <xf numFmtId="14" fontId="7" fillId="0" borderId="1" xfId="0" quotePrefix="1" applyNumberFormat="1" applyFont="1" applyBorder="1" applyAlignment="1">
      <alignment horizontal="center" vertical="center" wrapText="1"/>
    </xf>
    <xf numFmtId="0" fontId="7" fillId="0" borderId="1" xfId="3" quotePrefix="1" applyFont="1" applyBorder="1" applyAlignment="1" applyProtection="1">
      <alignment horizontal="left" vertical="center" wrapText="1"/>
      <protection locked="0"/>
    </xf>
    <xf numFmtId="0" fontId="7" fillId="0" borderId="1" xfId="0" applyFont="1" applyBorder="1" applyAlignment="1" applyProtection="1">
      <alignment vertical="center"/>
      <protection locked="0"/>
    </xf>
    <xf numFmtId="9" fontId="7" fillId="0" borderId="1" xfId="0" applyNumberFormat="1" applyFont="1" applyBorder="1" applyAlignment="1" applyProtection="1">
      <alignment horizontal="justify" vertical="center" wrapText="1"/>
      <protection locked="0"/>
    </xf>
    <xf numFmtId="0" fontId="7" fillId="0" borderId="1" xfId="0" quotePrefix="1" applyFont="1" applyBorder="1" applyAlignment="1">
      <alignment horizontal="left" vertical="top" wrapText="1"/>
    </xf>
    <xf numFmtId="0" fontId="7" fillId="0" borderId="1" xfId="0" quotePrefix="1" applyFont="1" applyBorder="1" applyAlignment="1">
      <alignment horizontal="left" vertical="top"/>
    </xf>
    <xf numFmtId="0" fontId="6" fillId="6" borderId="1" xfId="0" quotePrefix="1"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quotePrefix="1" applyFont="1" applyFill="1" applyBorder="1" applyAlignment="1">
      <alignment horizontal="center" vertical="center" wrapText="1"/>
    </xf>
    <xf numFmtId="0" fontId="7" fillId="7" borderId="1" xfId="0" quotePrefix="1" applyFont="1" applyFill="1" applyBorder="1" applyAlignment="1">
      <alignment horizontal="center" vertical="center"/>
    </xf>
    <xf numFmtId="0" fontId="7" fillId="5" borderId="1" xfId="0" quotePrefix="1" applyFont="1" applyFill="1" applyBorder="1" applyAlignment="1">
      <alignment horizontal="center" vertical="center" wrapText="1"/>
    </xf>
    <xf numFmtId="0" fontId="7" fillId="0" borderId="1" xfId="3" quotePrefix="1" applyFont="1" applyBorder="1" applyAlignment="1" applyProtection="1">
      <alignment horizontal="center" vertical="center" wrapText="1"/>
      <protection locked="0"/>
    </xf>
    <xf numFmtId="9" fontId="7" fillId="0" borderId="1" xfId="0" quotePrefix="1" applyNumberFormat="1" applyFont="1" applyBorder="1" applyAlignment="1" applyProtection="1">
      <alignment horizontal="left" vertical="center" wrapText="1"/>
      <protection locked="0"/>
    </xf>
    <xf numFmtId="0" fontId="16" fillId="0" borderId="0" xfId="0" applyFont="1" applyAlignment="1">
      <alignment horizontal="left" vertical="top" wrapText="1"/>
    </xf>
    <xf numFmtId="0" fontId="19" fillId="8"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21" fillId="0" borderId="3" xfId="0" applyFont="1" applyBorder="1" applyAlignment="1">
      <alignment horizontal="left" vertical="center" wrapText="1"/>
    </xf>
    <xf numFmtId="0" fontId="22" fillId="0" borderId="0" xfId="0" applyFont="1" applyAlignment="1">
      <alignment horizontal="left" vertical="top" wrapText="1"/>
    </xf>
    <xf numFmtId="0" fontId="7" fillId="3" borderId="0" xfId="0" applyFont="1" applyFill="1"/>
    <xf numFmtId="0" fontId="7" fillId="3" borderId="1" xfId="0" quotePrefix="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3" fillId="0" borderId="1" xfId="0" quotePrefix="1" applyFont="1" applyBorder="1" applyAlignment="1">
      <alignment horizontal="left" vertical="center" wrapText="1"/>
    </xf>
    <xf numFmtId="0" fontId="8" fillId="0" borderId="1" xfId="0" quotePrefix="1" applyFont="1" applyBorder="1" applyAlignment="1">
      <alignment horizontal="center" vertical="center"/>
    </xf>
    <xf numFmtId="0" fontId="7" fillId="4" borderId="1" xfId="0" applyFont="1" applyFill="1" applyBorder="1" applyAlignment="1">
      <alignment horizontal="center" vertical="center" wrapText="1"/>
    </xf>
    <xf numFmtId="9" fontId="7" fillId="0" borderId="1" xfId="1" applyFont="1" applyFill="1" applyBorder="1" applyAlignment="1" applyProtection="1">
      <alignment horizontal="center" vertical="center"/>
      <protection locked="0"/>
    </xf>
    <xf numFmtId="0" fontId="7" fillId="0" borderId="1" xfId="0" applyFont="1" applyBorder="1" applyAlignment="1">
      <alignment horizontal="left" vertical="center"/>
    </xf>
    <xf numFmtId="9" fontId="7" fillId="0" borderId="1" xfId="0" applyNumberFormat="1" applyFont="1" applyBorder="1" applyAlignment="1">
      <alignment horizontal="left" vertical="center" wrapText="1"/>
    </xf>
    <xf numFmtId="0" fontId="6" fillId="0" borderId="1" xfId="0" quotePrefix="1" applyFont="1" applyBorder="1" applyAlignment="1" applyProtection="1">
      <alignment horizontal="center" vertical="center" wrapText="1"/>
      <protection locked="0"/>
    </xf>
    <xf numFmtId="0" fontId="7" fillId="0" borderId="1" xfId="0" applyFont="1" applyBorder="1" applyAlignment="1">
      <alignment vertical="center"/>
    </xf>
    <xf numFmtId="0" fontId="8"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1" xfId="3" quotePrefix="1" applyFont="1" applyBorder="1" applyAlignment="1" applyProtection="1">
      <alignment horizontal="center" vertical="center"/>
      <protection locked="0"/>
    </xf>
    <xf numFmtId="0" fontId="8" fillId="0" borderId="1" xfId="0" quotePrefix="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6" fillId="0" borderId="1" xfId="0" applyFont="1" applyBorder="1" applyAlignment="1">
      <alignment vertical="center"/>
    </xf>
    <xf numFmtId="0" fontId="8" fillId="0" borderId="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7" fillId="4" borderId="1" xfId="0" applyFont="1" applyFill="1" applyBorder="1" applyAlignment="1">
      <alignment horizontal="center" vertical="center"/>
    </xf>
    <xf numFmtId="0" fontId="7" fillId="0" borderId="1" xfId="3" applyFont="1" applyBorder="1" applyAlignment="1">
      <alignment horizontal="center" vertical="center"/>
    </xf>
    <xf numFmtId="0" fontId="6" fillId="0" borderId="1" xfId="0" quotePrefix="1" applyFont="1" applyBorder="1" applyAlignment="1" applyProtection="1">
      <alignment horizontal="center"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2" fillId="0" borderId="0" xfId="0" applyFont="1" applyAlignment="1">
      <alignment horizontal="left" vertical="top" wrapText="1"/>
    </xf>
    <xf numFmtId="0" fontId="17" fillId="0" borderId="0" xfId="0" applyFont="1" applyAlignment="1">
      <alignment horizontal="center" vertical="top" wrapText="1"/>
    </xf>
    <xf numFmtId="0" fontId="19" fillId="8" borderId="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4" fillId="0" borderId="0" xfId="0" applyFont="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left" vertical="top" wrapText="1"/>
    </xf>
    <xf numFmtId="0" fontId="18" fillId="0" borderId="0" xfId="0" applyFont="1" applyAlignment="1">
      <alignment horizontal="left" vertical="top" wrapText="1"/>
    </xf>
  </cellXfs>
  <cellStyles count="5">
    <cellStyle name="Millares [0]" xfId="4" builtinId="6"/>
    <cellStyle name="Normal" xfId="0" builtinId="0"/>
    <cellStyle name="Normal 5" xfId="3" xr:uid="{801644DE-C828-4405-9474-2BBA452D12FB}"/>
    <cellStyle name="Porcentaje" xfId="1" builtinId="5"/>
    <cellStyle name="Porcentaje 2" xfId="2" xr:uid="{BD0A3301-DFCD-4767-8594-3263E4CD886A}"/>
  </cellStyles>
  <dxfs count="69">
    <dxf>
      <fill>
        <patternFill>
          <bgColor rgb="FF92D050"/>
        </patternFill>
      </fill>
      <border>
        <vertical/>
        <horizontal/>
      </border>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66FF33"/>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66FF33"/>
        </patternFill>
      </fill>
    </dxf>
    <dxf>
      <fill>
        <patternFill>
          <bgColor rgb="FF00B0F0"/>
        </patternFill>
      </fill>
    </dxf>
    <dxf>
      <fill>
        <patternFill>
          <bgColor rgb="FF92D050"/>
        </patternFill>
      </fill>
      <border>
        <vertical/>
        <horizontal/>
      </border>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C000"/>
        </patternFill>
      </fill>
    </dxf>
    <dxf>
      <fill>
        <patternFill>
          <bgColor rgb="FF00B0F0"/>
        </patternFill>
      </fill>
    </dxf>
    <dxf>
      <fill>
        <patternFill>
          <bgColor rgb="FF66FF33"/>
        </patternFill>
      </fill>
    </dxf>
    <dxf>
      <fill>
        <patternFill>
          <bgColor rgb="FF00B0F0"/>
        </patternFill>
      </fill>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Angel Pardo Mateus" refreshedDate="45182.532474537038" createdVersion="8" refreshedVersion="8" minRefreshableVersion="3" recordCount="56" xr:uid="{EFCE3E8A-BD74-49DA-8F0F-3892CD64709E}">
  <cacheSource type="worksheet">
    <worksheetSource ref="B2:AP58" sheet="PM CB Vigente 20-08-23"/>
  </cacheSource>
  <cacheFields count="41">
    <cacheField name="No." numFmtId="0">
      <sharedItems containsSemiMixedTypes="0" containsString="0" containsNumber="1" containsInteger="1" minValue="51" maxValue="110"/>
    </cacheField>
    <cacheField name="AUDITOR" numFmtId="0">
      <sharedItems containsBlank="1"/>
    </cacheField>
    <cacheField name="GUIA DE SDHT" numFmtId="0">
      <sharedItems/>
    </cacheField>
    <cacheField name="CÓDIGO DE LA ENTIDAD" numFmtId="0">
      <sharedItems containsSemiMixedTypes="0" containsString="0" containsNumber="1" containsInteger="1" minValue="118" maxValue="118"/>
    </cacheField>
    <cacheField name="no.2" numFmtId="0">
      <sharedItems containsSemiMixedTypes="0" containsString="0" containsNumber="1" containsInteger="1" minValue="1" maxValue="3" count="3">
        <n v="3"/>
        <n v="2"/>
        <n v="1" u="1"/>
      </sharedItems>
    </cacheField>
    <cacheField name="VIGENCIA PAD" numFmtId="0">
      <sharedItems count="4">
        <s v="2022 2022"/>
        <s v="2021 2021"/>
        <s v="2020 2020" u="1"/>
        <s v="2019 2019" u="1"/>
      </sharedItems>
    </cacheField>
    <cacheField name="CODIGO AUDITORIA" numFmtId="0">
      <sharedItems containsSemiMixedTypes="0" containsString="0" containsNumber="1" containsInteger="1" minValue="36" maxValue="215" count="11">
        <n v="54"/>
        <n v="57"/>
        <n v="52"/>
        <n v="60"/>
        <n v="61"/>
        <n v="62"/>
        <n v="215"/>
        <n v="59" u="1"/>
        <n v="36" u="1"/>
        <n v="68" u="1"/>
        <n v="75" u="1"/>
      </sharedItems>
    </cacheField>
    <cacheField name="VIGENCIA AUDITADA" numFmtId="0">
      <sharedItems/>
    </cacheField>
    <cacheField name="No. HALLAZGO" numFmtId="0">
      <sharedItems count="51">
        <s v="3.2.1.6"/>
        <s v="3.2.2.1"/>
        <s v="3.3.1.1"/>
        <s v="3.1.1.1"/>
        <s v="3.2.1.1"/>
        <s v="3.2.1.2"/>
        <s v="3.2.1.4 "/>
        <s v="3.3.1.2"/>
        <s v="3.3.1.4 "/>
        <s v="3.3.1"/>
        <s v="3.3.2"/>
        <s v="3.3.3"/>
        <s v="3.3.4"/>
        <s v="3.3.5"/>
        <s v="3.3.6"/>
        <s v="3.3.7"/>
        <s v="3.3.8"/>
        <s v="3.3.9"/>
        <s v="3.3.1.3"/>
        <s v="3.3.10"/>
        <s v="3.2.1.3"/>
        <s v="3.2.1.4"/>
        <s v="3.2.1.5"/>
        <s v="3.2.5.2"/>
        <s v="3.4.3.2.1"/>
        <s v="3.2.2.2"/>
        <s v="3.2.2.3"/>
        <s v="3.2.2.5"/>
        <s v="3.1.1.2" u="1"/>
        <s v="3.1.3.1" u="1"/>
        <s v="3.1.3.3" u="1"/>
        <s v="3.1.3.4" u="1"/>
        <s v="3.1.3.5" u="1"/>
        <s v="3.2.3.1" u="1"/>
        <s v="3.2.4.1" u="1"/>
        <s v="3.3.1.4" u="1"/>
        <s v="3.3.3.5.1" u="1"/>
        <s v="4.2.2.1" u="1"/>
        <s v="3.1.1" u="1"/>
        <s v="3.1.2" u="1"/>
        <s v="3.3.1.1.1" u="1"/>
        <s v="3.3.1.2.1" u="1"/>
        <s v="3.3.1.3.1" u="1"/>
        <s v="3.3.2.1.1" u="1"/>
        <s v="3.3.2.3.1" u="1"/>
        <s v="3.3.2.1.2" u="1"/>
        <s v="4.1.2.1" u="1"/>
        <s v="3.1.3.2" u="1"/>
        <s v="4.2.1.1" u="1"/>
        <s v="4.1.1.1" u="1"/>
        <s v="4.1.2.2" u="1"/>
      </sharedItems>
    </cacheField>
    <cacheField name="SUBSECRETARIAS" numFmtId="0">
      <sharedItems/>
    </cacheField>
    <cacheField name="AREA RESPONSABLE" numFmtId="0">
      <sharedItems count="60">
        <s v="Subdirección Administrativa"/>
        <s v="Oficina de Control Interno Despacho"/>
        <s v="Oficina de Control Interno"/>
        <s v="Subdirección Administrativa_x000a_Todas las áreas"/>
        <s v="Subdirección de Programas y  Proyectos "/>
        <s v="Todas las areas responsables de la información y Despacho  "/>
        <s v="Subdirección Financiera_x000a_Subdirección de Recursos Públicos"/>
        <s v="Subdirección Financiera"/>
        <s v="Subdirección Administrativa _x000a_Subdirección de Investigaciones y Control de Vivienda "/>
        <s v="Subdirección Administrativa_x000a_Subdirección de Investigaciones y Control de Vivienda "/>
        <s v="Subdirección de Investigaciones y Control de Vivienda "/>
        <s v="Supervisores de contratos y/o convenios"/>
        <s v="Subdirección de Recursos Públicos"/>
        <s v="Subdireccón Administrativa_x000a_Subdirección de Investigaciones y Control de Vivienda"/>
        <s v="Subsecretaría de Gestión Financiera"/>
        <s v="Subdirección de Gestión del Suelo"/>
        <s v="Subsecretaría de Gestión Financiera_x000a_Subdirección Financiera"/>
        <s v="Subdirección de Barrios_x000a_Subdirección de Operaciones"/>
        <s v="Subsecretaría de Gestión Corporativa_x000a_Subsecretaría de Gestión Financiera"/>
        <s v="Oficina Asesora de Control Interno y Despacho" u="1"/>
        <s v="Oficina Asesora de Control Interno" u="1"/>
        <s v="Subdirección de Barrios" u="1"/>
        <s v="Subsecretaría de Gestión Corporativa" u="1"/>
        <s v="Subsecretaria de Coordinación de Operativa y Subdirección de Barrios" u="1"/>
        <s v=" Subdirección de Barrios" u="1"/>
        <s v=" _x000a_Subdirección Administrativa_x000a_Subdirección de Barrios" u="1"/>
        <s v="Subdirección de Programas y Proyectos" u="1"/>
        <s v="Subdirecciones" u="1"/>
        <s v="Subsecretaria de Coordinación de Operativa" u="1"/>
        <s v="SUDBIRECCIÓN  DE PROGRAMAS  Y PROYECTOS" u="1"/>
        <s v="_x000a_Subdirección Administrativa_x000a_Subdirección Financiera" u="1"/>
        <s v="Subsecretaria de Gestión Corporativa y todas las demas Dependencias" u="1"/>
        <s v="Subdirección de Investigaciones y Control de Vivienda" u="1"/>
        <s v="Subdirección de Prevención y Seguimiento" u="1"/>
        <s v="Despacho y _x000a_Subsecretarias y Subdirección Programas y Proyectos" u="1"/>
        <s v="Subsecretaría de Planeación y Política y sus Subdirecciones" u="1"/>
        <s v="Subsecretaria de Gestión Financiera y Subdirección de Recursos Públicos " u="1"/>
        <s v="Subdirección de Servicios Públicos" u="1"/>
        <s v="Subsecretaría de Inspección, Vigilancia y Control de Vivienda" u="1"/>
        <s v="Subdirección Administrativa y todas las áreas" u="1"/>
        <s v="Subsecretaria de Gestión Corporativa y Subdirección Financiera " u="1"/>
        <s v="Subsecretaría de Gestión Financiera y Subdirección de Recursos Públicos y Subdirección Financiera " u="1"/>
        <s v="Subdirección Administrativa y Subdirección de Investigaciones y Control de Vivienda " u="1"/>
        <s v="Subsecretaría de Inspección, Vigilancia y Control de Vivienda y Subdirección de Investigaciones y Control de Vivienda " u="1"/>
        <s v="Sub Administ _x000a_Subscret de Insp, Vigilancia y Control de Vivienda y Sub de Investig y Control de Viv" u="1"/>
        <s v="Subsecretaría de Gestión Financiera y Subdirección Financiera." u="1"/>
        <s v="Subdirección de Recursos Públicos y Subdirección Financiera." u="1"/>
        <s v="Subsecretaría de Gestión Corporativa y Subsecretaría de Gestión Financiera" u="1"/>
        <s v="Subscretaría de Inspección, Vigilancia y Control de Vivienda y Subdirección de Investigaciones y Control de Vivienda " u="1"/>
        <s v="Despacho y _x000a_Subsecretarias y Subdireccion Programas y Proyectos" u="1"/>
        <s v="Subsecretaria de Coordinaciòn de Operativa y Subdirección de Barrios" u="1"/>
        <s v="Subsecretaria de Gestiòn Corporativa y todas las demas Dependencias" u="1"/>
        <s v="Comité Directivo y Subdirección Financiera" u="1"/>
        <s v="Subdireccion de Programas y  Proyectos " u="1"/>
        <s v="Subdirección Administrativa y Subdirección de Investigaciones y Control de Vvienda " u="1"/>
        <s v="Subdireccion de Recursos Públicos" u="1"/>
        <s v="_x000a_Subdiirección Administrativa_x000a_Subdirección Financiera" u="1"/>
        <s v="Subsecretaria de Coordinaciòn de Operativa" u="1"/>
        <s v="Subsecretaria de Planeación y Política y Subdirección de Programas y Proyectos" u="1"/>
        <s v="Subdirección de Gestión del Suelo." u="1"/>
      </sharedItems>
    </cacheField>
    <cacheField name="CODIGO ACCION" numFmtId="0">
      <sharedItems containsSemiMixedTypes="0" containsString="0" containsNumber="1" containsInteger="1" minValue="1" maxValue="6" count="6">
        <n v="1"/>
        <n v="2"/>
        <n v="3"/>
        <n v="4"/>
        <n v="5"/>
        <n v="6"/>
      </sharedItems>
    </cacheField>
    <cacheField name="DESCRIPCIÓN DEL HALLAZGO" numFmtId="0">
      <sharedItems longText="1"/>
    </cacheField>
    <cacheField name="CAUSA" numFmtId="0">
      <sharedItems longText="1"/>
    </cacheField>
    <cacheField name="DESCRIPCIÓN ACCION" numFmtId="0">
      <sharedItems longText="1"/>
    </cacheField>
    <cacheField name="NOMBRE DEL INDICADOR" numFmtId="0">
      <sharedItems/>
    </cacheField>
    <cacheField name="VARIABLES DEL INDICADOR " numFmtId="0">
      <sharedItems/>
    </cacheField>
    <cacheField name="META" numFmtId="0">
      <sharedItems containsSemiMixedTypes="0" containsString="0" containsNumber="1" containsInteger="1" minValue="1" maxValue="100"/>
    </cacheField>
    <cacheField name="FECHA DE INICIO" numFmtId="164">
      <sharedItems containsSemiMixedTypes="0" containsNonDate="0" containsDate="1" containsString="0" minDate="2021-06-01T00:00:00" maxDate="2023-03-02T00:00:00"/>
    </cacheField>
    <cacheField name="FECHA DE TERMINACIÓN" numFmtId="164">
      <sharedItems containsSemiMixedTypes="0" containsNonDate="0" containsDate="1" containsString="0" minDate="2021-01-30T00:00:00" maxDate="2023-07-01T00:00:00" count="39">
        <d v="2022-12-31T00:00:00"/>
        <d v="2023-02-28T00:00:00"/>
        <d v="2023-01-31T00:00:00"/>
        <d v="2023-06-30T00:00:00"/>
        <d v="2022-05-18T00:00:00"/>
        <d v="2022-01-31T00:00:00"/>
        <d v="2022-03-31T00:00:00"/>
        <d v="2022-03-30T00:00:00"/>
        <d v="2022-07-30T00:00:00"/>
        <d v="2022-01-30T00:00:00"/>
        <d v="2022-07-15T00:00:00"/>
        <d v="2022-11-30T00:00:00"/>
        <d v="2022-12-30T00:00:00"/>
        <d v="2022-08-31T00:00:00"/>
        <d v="2022-07-31T00:00:00"/>
        <d v="2022-09-30T00:00:00"/>
        <d v="2023-04-30T00:00:00"/>
        <d v="2023-03-30T00:00:00"/>
        <d v="2023-04-15T00:00:00"/>
        <d v="2023-01-15T00:00:00"/>
        <d v="2021-08-17T00:00:00" u="1"/>
        <d v="2021-06-16T00:00:00" u="1"/>
        <d v="2021-04-30T00:00:00" u="1"/>
        <d v="2021-02-26T00:00:00" u="1"/>
        <d v="2021-05-31T00:00:00" u="1"/>
        <d v="2021-10-30T00:00:00" u="1"/>
        <d v="2021-02-28T00:00:00" u="1"/>
        <d v="2021-03-31T00:00:00" u="1"/>
        <d v="2021-01-30T00:00:00" u="1"/>
        <d v="2021-09-22T00:00:00" u="1"/>
        <d v="2021-07-30T00:00:00" u="1"/>
        <d v="2021-03-30T00:00:00" u="1"/>
        <d v="2021-06-30T00:00:00" u="1"/>
        <d v="2021-05-30T00:00:00" u="1"/>
        <d v="2021-12-20T00:00:00" u="1"/>
        <d v="2021-12-31T00:00:00" u="1"/>
        <d v="2021-11-30T00:00:00" u="1"/>
        <d v="2023-02-15T00:00:00" u="1"/>
        <d v="2023-02-06T00:00:00" u="1"/>
      </sharedItems>
    </cacheField>
    <cacheField name="RESULTADO INDICADOR" numFmtId="0">
      <sharedItems containsSemiMixedTypes="0" containsString="0" containsNumber="1" minValue="0.1" maxValue="1"/>
    </cacheField>
    <cacheField name="ANÁLISIS SEGUIMIENTO ENTIDAD VIGENCIAS ANTERIORES" numFmtId="0">
      <sharedItems containsBlank="1" longText="1"/>
    </cacheField>
    <cacheField name="SEGUIMIENTO ENTIDAD 2023" numFmtId="0">
      <sharedItems longText="1"/>
    </cacheField>
    <cacheField name="EFICIENCIA" numFmtId="0">
      <sharedItems containsSemiMixedTypes="0" containsString="0" containsNumber="1" minValue="0.1" maxValue="1"/>
    </cacheField>
    <cacheField name="EFICACIA" numFmtId="0">
      <sharedItems containsSemiMixedTypes="0" containsString="0" containsNumber="1" minValue="0.1" maxValue="1"/>
    </cacheField>
    <cacheField name="EFECTIVIDAD" numFmtId="0">
      <sharedItems containsString="0" containsBlank="1" containsNumber="1" minValue="0.75" maxValue="1"/>
    </cacheField>
    <cacheField name="FECHA SEGUIMIENTO" numFmtId="0">
      <sharedItems containsSemiMixedTypes="0" containsNonDate="0" containsDate="1" containsString="0" minDate="2022-12-31T00:00:00" maxDate="2023-07-01T00:00:00"/>
    </cacheField>
    <cacheField name="No DIAS PRORROGADOS AUTORIZADOS " numFmtId="0">
      <sharedItems containsNonDate="0" containsString="0" containsBlank="1"/>
    </cacheField>
    <cacheField name="CON MODIFICACIONES" numFmtId="0">
      <sharedItems containsBlank="1"/>
    </cacheField>
    <cacheField name="FECHA PRORROGA SEGUIMIENTO" numFmtId="0">
      <sharedItems containsNonDate="0" containsString="0" containsBlank="1"/>
    </cacheField>
    <cacheField name="CONCEPTO ACCION" numFmtId="0">
      <sharedItems/>
    </cacheField>
    <cacheField name="ESTADO HALLAZGO" numFmtId="0">
      <sharedItems count="3">
        <s v="CERRADO POR LA CONTRALORIA"/>
        <s v="PARA CIERRE DE LA CONTRALORIA"/>
        <s v="ABIERTO"/>
      </sharedItems>
    </cacheField>
    <cacheField name="CONCEPTO ACCION2" numFmtId="0">
      <sharedItems containsNonDate="0" containsString="0" containsBlank="1"/>
    </cacheField>
    <cacheField name="ESTADO_x000a_HALLAZGO" numFmtId="0">
      <sharedItems containsNonDate="0" containsString="0" containsBlank="1"/>
    </cacheField>
    <cacheField name="DIAS FALTANTES" numFmtId="0">
      <sharedItems containsSemiMixedTypes="0" containsString="0" containsNumber="1" containsInteger="1" minValue="-591" maxValue="-75"/>
    </cacheField>
    <cacheField name="PROXIMO 1" numFmtId="0">
      <sharedItems/>
    </cacheField>
    <cacheField name="PROXIMO" numFmtId="0">
      <sharedItems count="4">
        <s v="RESPONDIDO"/>
        <s v="PLAZO CUMPLIDO"/>
        <s v="A TIEMPO" u="1"/>
        <s v="VENCIDO" u="1"/>
      </sharedItems>
    </cacheField>
    <cacheField name="ALERTA DE VENCIMIENTO" numFmtId="164">
      <sharedItems containsSemiMixedTypes="0" containsNonDate="0" containsDate="1" containsString="0" minDate="2020-11-08T00:00:00" maxDate="2023-06-01T00:00:00" count="105">
        <d v="2022-10-09T00:00:00"/>
        <d v="2022-12-07T00:00:00"/>
        <d v="2022-11-09T00:00:00"/>
        <d v="2023-04-08T00:00:00"/>
        <d v="2022-02-24T00:00:00"/>
        <d v="2021-11-09T00:00:00"/>
        <d v="2022-01-07T00:00:00"/>
        <d v="2022-01-06T00:00:00"/>
        <d v="2022-05-08T00:00:00"/>
        <d v="2021-11-08T00:00:00"/>
        <d v="2022-04-23T00:00:00"/>
        <d v="2022-09-08T00:00:00"/>
        <d v="2022-10-08T00:00:00"/>
        <d v="2022-06-09T00:00:00"/>
        <d v="2022-05-09T00:00:00"/>
        <d v="2022-07-09T00:00:00"/>
        <d v="2023-02-06T00:00:00"/>
        <d v="2023-01-06T00:00:00"/>
        <d v="2023-01-22T00:00:00"/>
        <d v="2022-10-24T00:00:00"/>
        <d v="2021-05-26T00:00:00" u="1"/>
        <d v="2021-03-25T00:00:00" u="1"/>
        <d v="2021-02-06T00:00:00" u="1"/>
        <d v="2020-12-05T00:00:00" u="1"/>
        <d v="2021-03-09T00:00:00" u="1"/>
        <d v="2021-08-08T00:00:00" u="1"/>
        <d v="2020-12-07T00:00:00" u="1"/>
        <d v="2021-01-07T00:00:00" u="1"/>
        <d v="2020-11-08T00:00:00" u="1"/>
        <d v="2021-07-01T00:00:00" u="1"/>
        <d v="2021-05-08T00:00:00" u="1"/>
        <d v="2021-01-06T00:00:00" u="1"/>
        <d v="2021-04-08T00:00:00" u="1"/>
        <d v="2021-03-08T00:00:00" u="1"/>
        <d v="2021-09-28T00:00:00" u="1"/>
        <d v="2021-10-09T00:00:00" u="1"/>
        <d v="2021-09-08T00:00:00" u="1"/>
        <d v="2022-12-23T00:00:00" u="1"/>
        <d v="2021-07-03T00:00:00" u="1"/>
        <d v="2021-12-16T00:00:00" u="1"/>
        <d v="2022-01-30T00:00:00" u="1"/>
        <d v="2022-12-16T00:00:00" u="1"/>
        <d v="2021-05-31T00:00:00" u="1"/>
        <d v="2022-11-30T00:00:00" u="1"/>
        <d v="2022-05-31T00:00:00" u="1"/>
        <d v="2021-02-28T00:00:00" u="1"/>
        <d v="2023-05-31T00:00:00" u="1"/>
        <d v="2022-02-28T00:00:00" u="1"/>
        <d v="2022-08-01T00:00:00" u="1"/>
        <d v="2021-12-02T00:00:00" u="1"/>
        <d v="2023-02-28T00:00:00" u="1"/>
        <d v="2021-11-16T00:00:00" u="1"/>
        <d v="2021-05-17T00:00:00" u="1"/>
        <d v="2022-11-16T00:00:00" u="1"/>
        <d v="2023-01-16T00:00:00" u="1"/>
        <d v="2022-02-14T00:00:00" u="1"/>
        <d v="2021-06-15T00:00:00" u="1"/>
        <d v="2022-03-19T00:00:00" u="1"/>
        <d v="2022-07-01T00:00:00" u="1"/>
        <d v="2022-06-15T00:00:00" u="1"/>
        <d v="2021-10-16T00:00:00" u="1"/>
        <d v="2021-09-30T00:00:00" u="1"/>
        <d v="2022-10-16T00:00:00" u="1"/>
        <d v="2021-01-14T00:00:00" u="1"/>
        <d v="2023-03-31T00:00:00" u="1"/>
        <d v="2023-01-14T00:00:00" u="1"/>
        <d v="2022-04-03T00:00:00" u="1"/>
        <d v="2023-01-07T00:00:00" u="1"/>
        <d v="2021-07-18T00:00:00" u="1"/>
        <d v="2021-12-31T00:00:00" u="1"/>
        <d v="2021-08-23T00:00:00" u="1"/>
        <d v="2021-01-12T00:00:00" u="1"/>
        <d v="2022-08-16T00:00:00" u="1"/>
        <d v="2021-12-17T00:00:00" u="1"/>
        <d v="2022-12-17T00:00:00" u="1"/>
        <d v="2021-11-05T00:00:00" u="1"/>
        <d v="2022-11-24T00:00:00" u="1"/>
        <d v="2021-06-30T00:00:00" u="1"/>
        <d v="2022-06-30T00:00:00" u="1"/>
        <d v="2021-10-31T00:00:00" u="1"/>
        <d v="2022-10-31T00:00:00" u="1"/>
        <d v="2022-03-01T00:00:00" u="1"/>
        <d v="2021-01-29T00:00:00" u="1"/>
        <d v="2023-03-01T00:00:00" u="1"/>
        <d v="2022-01-29T00:00:00" u="1"/>
        <d v="2022-06-16T00:00:00" u="1"/>
        <d v="2023-01-29T00:00:00" u="1"/>
        <d v="2022-04-18T00:00:00" u="1"/>
        <d v="2021-12-01T00:00:00" u="1"/>
        <d v="2022-12-01T00:00:00" u="1"/>
        <d v="2021-05-16T00:00:00" u="1"/>
        <d v="2022-11-15T00:00:00" u="1"/>
        <d v="2021-02-13T00:00:00" u="1"/>
        <d v="2023-05-16T00:00:00" u="1"/>
        <d v="2021-01-27T00:00:00" u="1"/>
        <d v="2022-02-13T00:00:00" u="1"/>
        <d v="2022-08-31T00:00:00" u="1"/>
        <d v="2023-02-13T00:00:00" u="1"/>
        <d v="2022-01-01T00:00:00" u="1"/>
        <d v="2021-05-02T00:00:00" u="1"/>
        <d v="2023-01-01T00:00:00" u="1"/>
        <d v="2021-11-20T00:00:00" u="1"/>
        <d v="2021-09-15T00:00:00" u="1"/>
        <d v="2023-03-16T00:00:00" u="1"/>
        <d v="2022-07-17T00:00:00" u="1"/>
      </sharedItems>
    </cacheField>
    <cacheField name="No. TRIMESTE" numFmtId="0">
      <sharedItems containsSemiMixedTypes="0" containsString="0" containsNumber="1" containsInteger="1" minValue="1" maxValue="4" count="4">
        <n v="4"/>
        <n v="1"/>
        <n v="2"/>
        <n v="3"/>
      </sharedItems>
    </cacheField>
    <cacheField name="AÑO" numFmtId="0">
      <sharedItems containsSemiMixedTypes="0" containsString="0" containsNumber="1" containsInteger="1" minValue="2021" maxValue="2023" count="3">
        <n v="2022"/>
        <n v="2023"/>
        <n v="2021" u="1"/>
      </sharedItems>
    </cacheField>
    <cacheField name="UNION TRIMEST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n v="89"/>
    <m/>
    <s v="FILA 353 ( Audit de Regularidad_x000a_PAD 2022)"/>
    <n v="118"/>
    <x v="0"/>
    <x v="0"/>
    <x v="0"/>
    <s v="Auditoria de Regularidad Vig 2021 PAD 2022"/>
    <x v="0"/>
    <s v="Subsecretaría de Gestión Corporativa"/>
    <x v="0"/>
    <x v="0"/>
    <s v="3.2.1.6 Hallazgo administrativo con presunta incidencia disciplinaria por. Información inconsistente, inexacta e incompleta al rendir la cuenta en formulario CB-045- relación peticiones, quejas y reclamos"/>
    <s v="Falta de articulación entre los procesos que registran la información en el aplicativo y el proceso que genera la información relacionada con los derechos de petición en la Entidad. "/>
    <s v="Realizar mesas de trabajo entre la Oficina Asesora de Control Interno, Despacho y Subsecretaría de Gestión Corporativa para verificar los datos a reportar y revisar los formatos a utilizar."/>
    <s v="Mesa de trabajo. "/>
    <s v="Mesas de Trabajo Ejecutadas en Diciembre de 2022 y Febrero de 2023/2 mesas de trabajo programadas."/>
    <n v="1"/>
    <d v="2022-12-01T00:00:00"/>
    <x v="0"/>
    <n v="1"/>
    <m/>
    <s v="CORTE DEL SEGUIMIENTO _x000a_Junio de 2023_x000a__x000a_EVIDENCIAS_x000a_Mediante radicado No. 3-2022-7561 del 09 de diciembre de 2022 se convocó a la Mesa de Trabajo la cual tuvo lugar el 19 de diciembre de 2022_x000a_Presentación &quot;Cuenta Fiscal Anual&quot;_x000a_Acta Mesa de Trabajo 19 Diciembre 2022 SIVICOF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1-2023-25977 del 13 de junio de 2023,_x000a__x000a_VALORACIÓN DE LAS EVIDENCIAS_x000a_El radicado No. 3-2022-7561 del 09 de diciembre de 2022 contiene la convocatoria a la mesa de trabajo y junto con el material presentado y el acta resultante, componen evidencia suficiente y pertinente para determinar la acción como &quot;CUMPLIDA&quot;. La Contraloria de Bogotá mediante radicado No. 1-2022-48271 del 25 de noviembre de 2022 autorizó la disminución de la fecha de terminación para el 31 de diciembre de 2022.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56"/>
    <s v="CERRADO"/>
    <x v="0"/>
    <x v="0"/>
    <x v="0"/>
    <x v="0"/>
    <s v="4/2022"/>
  </r>
  <r>
    <n v="90"/>
    <m/>
    <s v="FILA 354 ( Audit de Regularidad_x000a_PAD 2022)"/>
    <n v="118"/>
    <x v="0"/>
    <x v="0"/>
    <x v="0"/>
    <s v="Auditoria de Regularidad Vig 2021 PAD 2022"/>
    <x v="1"/>
    <s v="Oficina de Control Interno"/>
    <x v="1"/>
    <x v="0"/>
    <s v="3.2.2.1 Hallazgo administrativo por incumplimiento de los lineamientos establecidos en el instructivo CBN-0021, para la elaboración de/informe de balance social"/>
    <s v="Falencia en la revisión de los documentos cargados en los formularios y documentos electrónicos de los informes de la rendición de cuentas anual de la vigencia 2021."/>
    <s v="Emitir una comunicación oportuna con las instrucciones para la presentación de la cuenta anual de la vigencia 2022."/>
    <s v="Comunicación."/>
    <s v="Correo electrónico."/>
    <n v="1"/>
    <d v="2023-01-16T00:00:00"/>
    <x v="0"/>
    <n v="1"/>
    <m/>
    <s v="CORTE DEL SEGUIMIENTO_x000a_Junio de 2023_x000a__x000a_EVIDENCIAS_x000a_Radicado 3-2022-8132 del 30 de diciembre de 2022 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1-2023-25977 del 13 de junio de 2023_x000a__x000a_VALORACIÓN DE LAS EVIDENCIAS_x000a_El radicado No.  3-2022-8132 del 30 de diciembre de 2022 contiene la información y lineamientos respecto de la presentación de la cuenta fiscal anual vigencia 2022 el cual fue socializado con todas las áreas responsables de preparar y consolidar la información, lo cual es sufici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56"/>
    <s v="CERRADO"/>
    <x v="0"/>
    <x v="0"/>
    <x v="0"/>
    <x v="0"/>
    <s v="4/2022"/>
  </r>
  <r>
    <n v="91"/>
    <m/>
    <s v="FILA 355 ( Audit de Regularidad_x000a_PAD 2022)"/>
    <n v="118"/>
    <x v="0"/>
    <x v="0"/>
    <x v="0"/>
    <s v="Auditoria de Regularidad Vig 2021 PAD 2022"/>
    <x v="1"/>
    <s v="Oficina de Control Interno"/>
    <x v="2"/>
    <x v="1"/>
    <s v="3.2.2.1 Hallazgo administrativo por incumplimiento de los lineamientos establecidos en el instructivo CBN-0021, para la elaboración de/informe de balance social"/>
    <s v="Falencia en la revisión de los documentos cargados en los formularios y documentos electrónicos de los informes de la rendición de cuentas anual de la vigencia 2021."/>
    <s v="Verificar el cargue de la información de la cuenta anual de la vigencia 2022, antes del cumplimiento de la fecha de vencimiento y comunicar su conformidad con los lineamientos y procedimientos vigentes."/>
    <s v="Comunicación."/>
    <s v="Correo electrónico."/>
    <n v="1"/>
    <d v="2023-02-01T00:00:00"/>
    <x v="1"/>
    <n v="1"/>
    <m/>
    <s v="CORTE DEL SEGUIMIENTO_x000a_Febrero 2023_x000a__x000a_EVIDENCIAS_x000a_Correos electrónicos del 07, 08, 13, 14 y 15 de febrero de 2023_x000a_Informes Tipo CBN y CB_x000a_Certificado de transmisión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n v="1"/>
    <n v="1"/>
    <m/>
    <d v="2023-02-28T00:00:00"/>
    <m/>
    <m/>
    <m/>
    <s v="CUMPLIDA"/>
    <x v="1"/>
    <m/>
    <m/>
    <n v="-197"/>
    <s v="CERRADO"/>
    <x v="0"/>
    <x v="1"/>
    <x v="1"/>
    <x v="1"/>
    <s v="1/2023"/>
  </r>
  <r>
    <n v="104"/>
    <m/>
    <s v="FILA 368 ( Audit de Regularidad_x000a_PAD 2022)"/>
    <n v="118"/>
    <x v="0"/>
    <x v="0"/>
    <x v="1"/>
    <s v="Auditoria de Desempeño - Evaluar la ejecución de obras civiles y mejoras de vivienda en las vigencias _x000a_2020 y 2021. PAD 2022"/>
    <x v="2"/>
    <s v="Oficina de Control Interno"/>
    <x v="2"/>
    <x v="0"/>
    <s v="3.3.1.1 Hallazgo administrativo por ausencia de control interno en el Proceso _x000a_Gestión Territorial de Hábitat (Versión 2) - Procedimiento Mejoramiento de vivienda _x000a_CÓDIGO PM04-PR23 (FECHA 2018/06/15) de la SDHT"/>
    <s v="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
    <s v="Incorporar en el Plan Anual de Auditoría de la vigencia 2023 el trabajo de auditoria interna al proceso de Gestión Territorial del Hábitat."/>
    <s v="Plan Anual de Auditoria 2023 aprobado"/>
    <s v="Plan Anual de Auditoria 2023 / Plan Anual de Auditoria vigencia 2023 presentado en el CICCI"/>
    <n v="1"/>
    <d v="2023-01-17T00:00:00"/>
    <x v="2"/>
    <n v="1"/>
    <m/>
    <s v="CORTE DEL SEGUIMIENTO_x000a_Febrero 2023_x000a__x000a_EVIDENCIAS_x000a_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_x000a_Plan Anual de Auditoría vigencia 2023, versión 1_x000a_Acta Primer Comité de Coordinación de Control Interno vigencia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n v="1"/>
    <n v="1"/>
    <m/>
    <d v="2023-06-30T00:00:00"/>
    <m/>
    <m/>
    <m/>
    <s v="CUMPLIDA"/>
    <x v="1"/>
    <m/>
    <m/>
    <n v="-225"/>
    <s v="CERRADO"/>
    <x v="0"/>
    <x v="2"/>
    <x v="1"/>
    <x v="1"/>
    <s v="1/2023"/>
  </r>
  <r>
    <n v="105"/>
    <m/>
    <s v="FILA 342 ( Audit de Desempeño - Obras Civiles : Vigencias 2020 y 2021 PAD 2022)"/>
    <n v="118"/>
    <x v="0"/>
    <x v="0"/>
    <x v="1"/>
    <s v="Auditoria de Desempeño - Evaluar la ejecución de obras civiles y mejoras de vivienda en las vigencias _x000a_2020 y 2021. PAD 2022"/>
    <x v="2"/>
    <s v="Oficina de Control Interno"/>
    <x v="2"/>
    <x v="1"/>
    <s v="3.3.1.1 Hallazgo administrativo por ausencia de control interno en el Proceso Gestión Territorial de Hábitat (Versión 2) - Procedimiento Mejoramiento de vivienda CÓDIGO PM04-PR23 (FECHA 2018/06/15) de la SDHT"/>
    <s v="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
    <s v="Ejecutar el Trabajo de Auditoria Interna al proceso de Gestión Territorial del Hábitat."/>
    <s v="Trabajo de Auditoria al proceso de Gestión Territorial del Hábitat ejecutado"/>
    <s v="Plan de Trabajo de Auditoria Ejecutado / Plan de Trabajo de Auditoría Programado"/>
    <n v="1"/>
    <d v="2023-03-01T00:00:00"/>
    <x v="3"/>
    <n v="0.5"/>
    <m/>
    <s v="CORTE DEL SEGUIMIENTO_x000a_Junio de 2023_x000a__x000a_EVIDENCIAS_x000a_Ningun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_x000a__x000a_AVANCE PORCENTUAL_x000a__x000a_AVANCE PORCENTUAL_x000a_80_x000a__x000a_CONCEPTO_x000a_Se conceptá la acción EN EJECUCIÓN - CON AVANCES - FUERA DE LOS TÉRMINOS Y HALLAZGO ABIERTO"/>
    <n v="0.5"/>
    <n v="0.5"/>
    <m/>
    <d v="2022-12-31T00:00:00"/>
    <m/>
    <m/>
    <m/>
    <s v="ATRASADA"/>
    <x v="2"/>
    <m/>
    <m/>
    <n v="-75"/>
    <s v="Vencido hace 75 días"/>
    <x v="1"/>
    <x v="3"/>
    <x v="2"/>
    <x v="1"/>
    <s v="2/2023"/>
  </r>
  <r>
    <n v="51"/>
    <s v="JULIANA"/>
    <s v="FILA 308 ( Audit de Regularidad Vig 2020- PAD 2021)"/>
    <n v="118"/>
    <x v="1"/>
    <x v="1"/>
    <x v="2"/>
    <s v="Auditoria de Regularidad Vig 2020 PAD 2021"/>
    <x v="3"/>
    <s v="Subsecretaría de Gestión Corporativa"/>
    <x v="3"/>
    <x v="0"/>
    <s v="3.1.1.1. Hallazgo administrativo con presunta incidencia disciplinaria por no responder en oportunidad derechos de petición radicados en la SDHT vigencia 2020"/>
    <s v="FALTA DE INTEROPERABILIDAD ENTRE LOS SISTEMAS DE INFORMACIÓN (BOGOTÁ TE ESCUCHA Y FOREST) DESCONOCIMIENTO DE LA NORMATIVIDAD RELACIONADA CON PQRSD Y PROCEDIMIENTOS INTERNOS"/>
    <s v="Realizar mesas de trabajo preventivas con las áreas, promoviendo actividades de seguimiento y cualificación tendientes a mitigar afectaciones en oportunidad frente a los términos de contestación."/>
    <s v="MESA DE TRABAJO - SEGUIMIENTO PQRSD  "/>
    <s v="Mesas de trabajo Ejecutadas / Mesas de trabajo Programadas"/>
    <n v="100"/>
    <d v="2021-06-01T00:00:00"/>
    <x v="4"/>
    <n v="1"/>
    <s v="Junio2021: El plan de mejoramiento fue suscrito el 1 de junio de 2021._x000a_Octubre 2021: De acuerdo a lo reportado por la dependencia, se observó lo siguiente:_x000a_*Acta del  25 de agosto de 2021-Subsecretaría de Gestión Corporativa y CID: Socialización de PQRSD recibidas en el segundo trimestre 2021, recomendaciones_x000a_*Acta del 03 de septiembre de 2021 - Subsecretaría Gestión Financiera: Peticiones pendientes por finalizar de la vigencia 2020_x000a_*Acta del 11 de agosto de 2021 - Subsecretaría de Coordinación Operativa: En dicha acta se observó que se trataron temas como: pendientes por gestionar, estado PQRS, asuntos más reiterados, recomendaciones y conclusiones._x000a_*Acta del 29 de abril de 2021 - Subsecretaría de Gestión Financiera: No se tiene en cuenta, dado que la acción inició el 01 de junio de 2021._x000a_De acuerdo con lo anterior y que la acción se establece como &quot;Realizar mesas de trabajo preventivas con las áreas, promoviendo actividades de seguimiento y cualificación tendientes a mitigar afectaciones en oportunidad frente a los términos de contestación.&quot; se observó que desde el proceso de Gestión de Servicio al Ciudadano se realizaron recomendaciones a la Subsecretaría de Gestión Corporativa y Subsecretaría de Coordinación Operativa, sin embargo, no es posible calcular el porcentaje (%)  de avance, teniendo en cuenta que el indicador se define como &quot;Mesas de trabajo Ejecutadas / Mesas de trabajo Programadas&quot; y no se conoce cuantas son las mesas programadas, esto teniendo en cuenta que es una acción que se enfoca a mesas de trabajo preventivas, por lo cual se debatería contar con un respectivo calendario de mesas de trabajo programadas, por lo que no se establece avance._x000a_Soportes: *Acta del  25 de agosto de 2021-Subsecretaría de Gestión Corporativa y CID: Socialización de PQRSD recibidas en el segundo trimestre 2021, recomendaciones-*Acta del 03 de septiembre de 2021 - Subsecretaría Gestión Financiera: Peticiones pendientes por finalizar de la vigencia 2020-*Acta del 11 de agosto de 2021 - Subsecretaría de Coordinación Operativa: En dicha acta se observó que se trataron temas como: pendientes por gestionar, estado PQRS, asuntos más reiterados, cualifación en principio de oportunidad , recomendaciones y conclusiones-*Acta del 29 de abril de 2021 - Subsecretaría de Gestión Financiera: No se tiene en cuenta, dado que la acción inició el 01 de junio de 2021._x000a_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_x000a_Diciembre 2021: De conformidad con los soportes allegados y teniendo en cuenta lo establecido en el indicador: &quot;Mesas de trabajo Ejecutadas / Mesas de trabajo Programadas&quot; no es posible establecer avance en la acción por cuanto no se conocen las mesas programadas, adicionalmente no se atendió la recomendación establecida en el anterior seguimiento que indica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_x000a_Recomendación: atender la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y aportar los soportes completos y claros para el próximo seguimiento. _x000a_ "/>
    <s v="CORTE DE SEGUIMIENTO_x000a_Junio de 2023_x000a__x000a_EVIDENCIA_x000a_Radicado 3-2022-6440 del 27 de octubre de 2022_x000a_Mesa de trabajo Gestión Financiera peticiones 2020_x000a_Mesa de trabajo seguimiento PQRSD Coordinación Operativa_x000a_Mesa de trabajo seguimiento PQRSD Gestión Corporativa_x000a_Mesa de trabajo seguimiento PQRSD Gestión Financiera_x000a_Mesa de trabajo seguimiento PQRSD Inspección, Vigilancia y Control_x000a_Acta mitigación inoportunidad - Comunicaciones_x000a_Acta mitigación inoportunidad - Corporativa_x000a_Acta mitigación inoportunidad - Disciplinario_x000a_Acta mitigación inoportunidad - Financiera_x000a_Acta mitigación inoportunidad - Inspección_x000a_Acta mitigación inoportunidad - Jurídica_x000a_Acta mitigación inoportunidad - Operativa_x000a_Acta mitigación inoportunidad - Planeación_x000a_Acta acciones de mejora SIGA 17-08-2022_x000a_Seguimiento 1 - acompañamiento_x000a_Seguimiento 2 - acompañamiento_x000a_Seguimiento 3 - acompañamiento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los soportes de 5 actas de las mesas de trabajo realizadas en 2021, 8 actas respecto de mitigación de la inoportunidad de la vigencia 2022 junto con acta para el establecimiento de acciones de mejora y registros de asistencia, lo cual compone evidencia sufici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5"/>
    <d v="2023-06-30T00:00:00"/>
    <m/>
    <m/>
    <m/>
    <s v="CUMPLIDA"/>
    <x v="0"/>
    <m/>
    <m/>
    <n v="-483"/>
    <s v="CERRADO"/>
    <x v="0"/>
    <x v="4"/>
    <x v="2"/>
    <x v="0"/>
    <s v="2/2022"/>
  </r>
  <r>
    <n v="52"/>
    <s v="MAYHED"/>
    <s v="FILA 309 ( Audit de Regularidad Vig 2020- PAD 2021)"/>
    <n v="118"/>
    <x v="1"/>
    <x v="1"/>
    <x v="2"/>
    <s v="Auditoria de Regularidad Vig 2020 PAD 2021"/>
    <x v="3"/>
    <s v="Subsecretaría de Gestión Corporativa"/>
    <x v="0"/>
    <x v="1"/>
    <s v="3.1.1.1. Hallazgo administrativo con presunta incidencia disciplinaria por no responder en oportunidad derechos de petición radicados en la SDHT vigencia _x000a_2020"/>
    <s v="FALTA DE INTEROPERABILIDAD ENTRE LOS SISTEMAS DE INFORMACIÓN (BOGOTÁ TE ESCUCHA Y FOREST) DESCONOCIMIENTO DE LA NORMATIVIDAD RELACIONADA CON PQRSD Y PROCEDIMIENTOS INTERNOS"/>
    <s v="Ajustar la plataforma tecnológica de gestión documental interna, que permita fortalecer el seguimiento e interoperabilidad."/>
    <s v="Plataforma de Gestión Documental"/>
    <s v="Plataforma ajustada"/>
    <n v="1"/>
    <d v="2021-06-01T00:00:00"/>
    <x v="4"/>
    <n v="1"/>
    <s v="Junio2021: El plan de mejoramiento fue suscrito el 1 de junio de 2021._x000a_Octubre 2021:  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_x000a_Soportes: _x000a_Correo 06.07.2021 seguimiento envio reporte  FOREST Subdirección Administrativa.pdf_x000a_Correo 08.09.2021 seguimiento envio reporte  FOREST Subdirección Administrativa.pdf_x000a_Correo 25.08.2021 seguimiento envio reporte  FOREST Subdirección Administrativa.pdf_x000a_Correo 28.09.2021 seguimiento envio reporte  FOREST Subdirección Administrativa.pdf. _x000a_Correo 30.07.2021 seguimiento envio reporte  FOREST Subdirección Administrativa.pdf. Cuadro con las actividades pendientes por tramitar_x000a_Recomendación: Adjuntar igualmente, la directriz emitida por la Subdirectora Administrativa con fecha 27 de agosto  de 2021, que permita evidenciar así la gestión realizada desde esta dependencia._x000a_Evidenciar ajuste en la plataforma FOREST que permita observar el fortalecimiento en el seguimiento e interoperabilidad de la misma, a fin de establecer avance oportuno que permita evitar la materialización del riesgo de incumplimiento de la acción._x000a_Diciembre 2021: 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Adicionalmente, los soportes presentados son los mismos presentados en el seguimiento realizado en el mes de octubre de 2021._x000a_Soportes:_x000a_Correo 06.07.2021 seguimiento envio reporte  FOREST Subdirección Administrativa.pdf_x000a_Correo 30.07.2021 seguimiento envio reporte  FOREST Subdirección Administrativa.pdf_x000a_Correo 25.08.2021 seguimiento envio reporte  FOREST Subdirección Administrativa.pdf_x000a_Correo 08.09.2021 seguimiento envio reporte  FOREST Subdirección Administrativa.pdf_x000a_Correo 28.09.2021 seguimiento envio reporte  FOREST Subdirección Administrativa.pdf_x000a_Recomendación: Para próximo seguimiento soportar el seguimiento realizado al sistema FOREST en los meses de octubre, noviembre y diciembre de 2021.Adjuntar la directriz emitida por la Subdirectora Administrativa con fecha 27 de agosto de 2021 para lograr evidenciar la gestión realizada por esta dependencia._x000a_Evidenciar ajuste sobre la plataforma FOREST que permita observar el fortalecimiento del mismo a fin de evitar el incumplimiento de la acción."/>
    <s v="CORTE DE SEGUIMIENTO_x000a_Junio de 2023_x000a__x000a_EVIDENCIA_x000a_Radicado 3-2022-6440 del 27 de octubre de 2022_x000a_Acta 01-04-2022_x000a_Circular 008 del 2022._x000a_10 de mayo de 2022- reunión con referentes interoperabilidad_x000a_Veinticuatro de mayo Solicitud usuarios faltantes interoperabilidad_x000a_Veintisiete de mayo creación usuarios Bogotá te escucha interoperabilidad_x000a_Primero de junio Capacitación referentes interoperabilidad_x000a_Tres de junio, confirmación inicio interoperabilidad_x000a_Tres de junio, Cualificación de interoperabilidad SIGA_x000a_Solicitud de Ajustes para Inter operatividad_x000a_Evidencia-SalidaProd-SIGA (1)_x000a_Instructivo para la Digitalización de Documentos V1_x000a_Correo electrónico de solicitud de referentes operacionales_x000a_Instructivo SIGA_x000a_Registro de compromisos Bogotá Te Escucha - SIGA_x000a_Soportes de capacitación_x000a_Correo electrónico de seguimiento a los ajustes de interoperabilidad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os soportes evaluados dan cuenta de la interoperabilidad de la plataforma Bogotá Te Escucha y el Sistema de Información Documental SIGA de la Entidad. De igual forma, la Oficina Asesora de Control Interno comprobó mediane pruebas aleatorias que la interoperabilidad entre los dos sistemas de información es funcional.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85"/>
    <d v="2023-06-30T00:00:00"/>
    <m/>
    <m/>
    <m/>
    <s v="CUMPLIDA"/>
    <x v="0"/>
    <m/>
    <m/>
    <n v="-483"/>
    <s v="CERRADO"/>
    <x v="0"/>
    <x v="4"/>
    <x v="2"/>
    <x v="0"/>
    <s v="2/2022"/>
  </r>
  <r>
    <n v="54"/>
    <s v="VIVIANA"/>
    <s v="FILA 311 ( Audit de Regularidad Vig 2020- PAD 2021)"/>
    <n v="118"/>
    <x v="1"/>
    <x v="1"/>
    <x v="2"/>
    <s v="Auditoria de Regularidad Vig 2020 PAD 2021"/>
    <x v="4"/>
    <s v="Subsecretaría de Planeación y Política"/>
    <x v="4"/>
    <x v="0"/>
    <s v="3.2.1.1 Hallazgo administrativo con presunta incidencia disciplinaria por la falta de  planeación en la contratación de la vigencia 2020, para la ejecución de las metas de los proyectos del Plan de Desarrollo “Bogotá Mejor para Todos”."/>
    <s v="FALTA DE UNA ADECUADA Y CORRECTA PLANEACIÓN PARA LA  FORMULACIÓN Y EJECUCIÓN DE LAS METAS DE LOS PROYECTOS ESTABLECIDOS POR LA SECRETARÍA DISTRITAL DEL HÁBITAT&quot;"/>
    <s v="Actualizar el  procedimiento  Código  PG01PR16  Formulación, Reformulación y/o Actualización de los Proyectos de  Inversión  estableciendo   en el  un  punto  de control  emitiendo   lineamientos específicos  para la  armonización"/>
    <s v="Procedimiento  actualizado "/>
    <s v="Procedimiento incluyendo  puntos  de control  "/>
    <n v="1"/>
    <d v="2022-01-01T00:00:00"/>
    <x v="4"/>
    <n v="1"/>
    <s v="Junio2021: El plan de mejoramiento fue suscrito el 1 de junio de 2021._x000a_Octubre 2021:  Se observa  cronograma para la actualización del procedimiento Código PG01-PR16 Formulación, Reformulación y/o Actualización de los Proyectos de Inversión._x000a_Soporte: Cronograma de actualización del procedimiento PG01-PR16_x000a_Recomendación: Realizar las actuaciones pertinentes a fin de cumplir en los tiempos programados la acción y evitar la materialización de incumplimiento de la misma._x000a_Diciembre de 2021: Se mantiene el mismo porcentaje de avance del seguimiento anterior"/>
    <s v="CORTE DEL SEGUIMIENTO_x000a_Junio de 2023_x000a__x000a_EVIDENCIA_x000a_Procedimiento PG01-PR16 formulación reformulación planes de inversión v5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_x000a_VALORACIÓN DE LAS EVIDENCIAS_x000a_Se comprobó que en el denominado &quot;mapa interactivo&quot; se encuentra dispuesto el procedimiento PG01-PR16 &quot;Procedimiento de Formulación, reformulación y/o actualización de los proyectos de inversión&quot; versión 5 del 18 de mayo de 2022, lo cual evidencia que la acción ha quedado &quot;CUMPLIDA&quot;.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las actuaciones respecto de la formulación  o reformulación de los proyectos de inversión se ejecuten de conformidad con el procedimiento, documentando con claridad el cumplimiento de los lineamientos establecidos."/>
    <n v="1"/>
    <n v="1"/>
    <n v="0.9"/>
    <d v="2023-06-30T00:00:00"/>
    <m/>
    <m/>
    <m/>
    <s v="CUMPLIDA"/>
    <x v="0"/>
    <m/>
    <m/>
    <n v="-483"/>
    <s v="CERRADO"/>
    <x v="0"/>
    <x v="4"/>
    <x v="2"/>
    <x v="0"/>
    <s v="2/2022"/>
  </r>
  <r>
    <n v="55"/>
    <s v="VIVIANA"/>
    <s v="FILA 312 ( Audit de Regularidad Vig 2020- PAD 2021)"/>
    <n v="118"/>
    <x v="1"/>
    <x v="1"/>
    <x v="2"/>
    <s v="Auditoria de Regularidad Vig 2020 PAD 2021"/>
    <x v="5"/>
    <s v="Todas las areas responsables de la información y Despacho  "/>
    <x v="5"/>
    <x v="0"/>
    <s v="3.2.1.2 Hallazgo administrativo con presunta incidencia disciplinaria por inconsistencias en la información de la rendición de la cuenta de la Secretaría Distrital del Hábitat en el Sistema de Vigilancia y Control Fiscal SIVICOF"/>
    <s v="INSUFICIENCIA DE CONTROLES Y LA FALTA DE COORDINACIÓN  AL INTERIOR DE LA ENTIDAD PARA HACERLE SEGUIMIENTO OPORTUNO AL CORRECTO REGISTRO EN LOS  FORMULARIOS DEL SISTEMA DE VIGILANCIA Y CONTROL FISCAL – SIVICOF"/>
    <s v="Actualizar la circular No. 004-2019 &quot;Lineamientos para la rendición de cuentas de la SDHT por  medio  del  aplicativo  SIVICOF  a la Contraloría  de Bogotá D.C.&quot; ,  donde se incluyan  puntos  de control  para  la verificación   de la información  generada  por  las áreas  responsables.  "/>
    <s v="Circular  actualizada   con la  inclusión  de puntos  de control  de la   información  reportada"/>
    <s v="Circular  actualizada"/>
    <n v="1"/>
    <d v="2021-07-01T00:00:00"/>
    <x v="5"/>
    <n v="1"/>
    <s v="Junio2021: El plan de mejoramiento fue suscrito el 1 de junio de 2021._x000a_Octubre 2021:  Se observa  borrador de circular  de LINEAMIENTOS PARA LA RENDICIÓN DE CUENTAS DE LA SECRETARIA DISTRITAL DEL HÁBITAT A LA CONTRALORÍA DE BOGOTÁ POR MEDIO DEL APLICATIVO SIVICOF ._x000a_Soporte : Borrador circular de  L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_x000a_Diciembre 2021: Se observa proyecto de circular 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s v="CORTE DEL SEGUIMIENTO_x000a_Junio de 2023_x000a__x000a_EVIDENCIA_x000a_Correos electrónicos del 02, 04, 07, 08 y 15 de febrero de 2022_x000a_Correos electrónicos del 20, 27 y 28 de enero de 222_x000a_Radicado 2-2022-2160 del 20 de enero de 2022_x000a_Circular Interna 001 de 2022_x000a_Radicado No.  1-2023-25977 del 13 de junio de 2023, 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xxxxx del XXXX de 2023_x000a__x000a_VALORACIÓN DE LAS EVIDENCIAS_x000a_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_x000a_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590"/>
    <s v="CERRADO"/>
    <x v="0"/>
    <x v="5"/>
    <x v="1"/>
    <x v="0"/>
    <s v="1/2022"/>
  </r>
  <r>
    <n v="56"/>
    <s v="VIVIANA"/>
    <s v="FILA 313 ( Audit de Regularidad Vig 2020- PAD 2021)"/>
    <n v="118"/>
    <x v="1"/>
    <x v="1"/>
    <x v="2"/>
    <s v="Auditoria de Regularidad Vig 2020 PAD 2021"/>
    <x v="6"/>
    <s v="Subsecretaría de Planeación y Política"/>
    <x v="4"/>
    <x v="0"/>
    <s v="3.2.1.4 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
    <s v="FALTA DE CONTROL Y SEGUIMIENTO A LOS DOCUMENTOS DE PLANEACIÓN ESTABLECIDOS, AL ENCONTRAR INCONSISTENCIAS EN EL CONTENIDO DE LAS CIFRAS MENCIONADAS EN LOS DOCUMENTOS DEL PLAN DE ACCIÓN 2016 - 2020, COMPONENTE DE INVERSIÓN Y LOS COMPROMISOS EJECUTADOS POR LA META NO. 3 DEL PROYECTO INVERSIÓN 1151 A 31/12/2020"/>
    <s v="Actualizar el  procedimiento  Código  PG01PR16  Formulación, Reformulación y/o Actualización de los Proyectos de  Inversión  estableciendo   en el  un  punto  de control  emitiendo   lineamientos   específicos  para la armonización"/>
    <s v="Procedimiento  actualizado "/>
    <s v="Procedimiento incluyendo  puntos  de control  "/>
    <n v="1"/>
    <d v="2022-01-01T00:00:00"/>
    <x v="4"/>
    <n v="1"/>
    <s v="Junio2021: El plan de mejoramiento fue suscrito el 1 de junio de 2021._x000a_Octubre 2021:  Se observa  cronograma para la actualización del procedimiento Código PG01-PR16 Formulación, Reformulación y/o Actualización de los Proyectos de Inversión._x000a_Soporte: Cronograma de actualización del procedimiento PG01-PR16_x000a_Recomendación: Realizar las actuaciones pertinentes a fin de cumplir en los tiempos programados la acción y evitar la materialización de incumplimiento de la misma._x000a_Diciembre de 2021: Se mantiene el mismo porcentaje de avance del seguimiento anterior"/>
    <s v="CORTE DEL SEGUIMIENTO_x000a_Junio de 2023_x000a__x000a_EVIDENCIA_x000a_Procedimiento PG01-PR16 formulación reformulación planes de inversión v5_x000a_Radicado No. xxxxx del XXXX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_x000a_VALORACIÓN DE LAS EVIDENCIAS_x000a_Se comprobó que en el denominado &quot;mapa interactivo&quot; se encuentra dispuesto el procedimiento PG01-PR16 &quot;Procedimiento de Formulación, reformulación y/o actualización de los proyectos de inversión&quot; versión 5 del 18 de mayo de 2022, lo cual evidencia que la acción ha quedad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8"/>
    <d v="2023-06-30T00:00:00"/>
    <m/>
    <m/>
    <m/>
    <s v="CUMPLIDA"/>
    <x v="0"/>
    <m/>
    <m/>
    <n v="-483"/>
    <s v="CERRADO"/>
    <x v="0"/>
    <x v="4"/>
    <x v="2"/>
    <x v="0"/>
    <s v="2/2022"/>
  </r>
  <r>
    <n v="57"/>
    <s v="VIVIANA"/>
    <s v="FILA 314 ( Audit de Regularidad Vig 2020- PAD 2021)"/>
    <n v="118"/>
    <x v="1"/>
    <x v="1"/>
    <x v="2"/>
    <s v="Auditoria de Regularidad Vig 2020 PAD 2021"/>
    <x v="2"/>
    <s v="Todas las areas responsables de la información y Despacho  "/>
    <x v="5"/>
    <x v="0"/>
    <s v="3.3.1.1. Hallazgo administrativo con presunta incidencia disciplinaria, por inadecuado diligenciamiento de los formatos de contabilidad reportados en la rendición de la cuenta anual vigencia 2020, a través del aplicativo SIVICOF de la Contraloría de Bogotá D.C"/>
    <s v="INSUFICIENCIA DE CONTROLES Y LA FALTA DE COORDINACIÓN  AL INTERIOR DE LA ENTIDAD PARA HACERLE SEGUIMIENTO OPORTUNO AL CORRECTO REGISTRO EN LOS  FORMULARIOS DEL SISTEMA DE VIGILANCIA Y CONTROL FISCAL – SIVICOF"/>
    <s v="Actualizar la circular No. 004-2019 &quot;Lineamientos para la rendición de cuentas de la SDHT por  medio  del  aplicativo  SIVICOF  a la Contraloría  de Bogotá D.C.&quot; ,  donde se incluyan  puntos  de control  para  la verificación   de la información  generada  por  las áreas  responsables.  "/>
    <s v="Circular  actualizada   con la  inclusión  de puntos  de control  de la   información  reportada"/>
    <s v="Circular  actualizada"/>
    <n v="1"/>
    <d v="2021-07-01T00:00:00"/>
    <x v="5"/>
    <n v="1"/>
    <s v="Junio2021: El plan de mejoramiento fue suscrito el 1 de junio de 2021._x000a_Octubre 2021:  Se observa  borrador de circular  de LINEAMIENTOS PARA LA RENDICIÓN DE CUENTAS DE LA SECRETARIA DISTRITAL DEL HÁBITAT A LA CONTRALORÍA DE BOGOTÁ POR MEDIO DEL APLICATIVO SIVICOF ._x000a_Soporte : Borrador circular de  L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_x000a_Diciembre 2021: Se observa proyecto de circular 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s v="CORTE DEL SEGUIMIENTO_x000a_Junio de 2023_x000a__x000a_EVIDENCIA_x000a_Correos electrónicos del 02, 04, 07, 08 y 15 de febrero de 2022_x000a_Correos electrónicos del 20, 27 y 28 de enero de 222_x000a_Radicado 2-2022-2160 del 20 de enero de 2022_x000a_Circular Interna 001 de 2022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_x000a_VALORACIÓN DE LAS EVIDENCIAS_x000a_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_x000a_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5"/>
    <d v="2023-06-30T00:00:00"/>
    <m/>
    <m/>
    <m/>
    <s v="CUMPLIDA"/>
    <x v="0"/>
    <m/>
    <m/>
    <n v="-590"/>
    <s v="CERRADO"/>
    <x v="0"/>
    <x v="5"/>
    <x v="1"/>
    <x v="0"/>
    <s v="1/2022"/>
  </r>
  <r>
    <n v="58"/>
    <s v="FRANCISCO"/>
    <s v="FILA 315 ( Audit de Regularidad Vig 2020- PAD 2021)"/>
    <n v="118"/>
    <x v="1"/>
    <x v="1"/>
    <x v="2"/>
    <s v="Auditoria de Regularidad Vig 2020 PAD 2021"/>
    <x v="7"/>
    <s v="Subsecretaría de Gestión Corporativa"/>
    <x v="0"/>
    <x v="0"/>
    <s v="3.3.1.2 Hallazgo administrativo, por no realizar la gestión de cobro durante la vigencia 2020 de ocho (8) incapacidades por valor de $18.998.915 que vienen desde el año 2019."/>
    <s v="NO SE TIENE PROCEDIMIENTO PARA EL RECOBRO DE LAS INCAPACIDADES"/>
    <s v="Diseñar e implementar un procedimiento para el seguimiento y recobro de las incapacidades"/>
    <s v="Diseño e implementación de procedimiento para el seguimiento de recobro de incapacidades"/>
    <s v="Diseño del procedimiento"/>
    <n v="1"/>
    <d v="2021-06-01T00:00:00"/>
    <x v="6"/>
    <n v="1"/>
    <s v="Junio2021: El plan de mejoramiento fue suscrito el 1 de junio de 2021._x000a_Octubre 2021: Se observa en el Mapa Interactivo del SIG el Procedimiento para el recobro de incapacidades y licencias-PS01-PR21- Versión 1 del 14 de julio de 2021, por otra parte se observa que se realizó socialización a través de correo masivo: masivosdht@habitatbogota.gov.co del 17 de septiembre de 2021. En ese orden el estado de avance es del 50% quedando pendiente contar con soportes de implementación en el periodo que falta por ejecutar la acción._x000a_Soportes: Circular No. 013 de 2021 instrucción trámite licencias permisos incapacidades, documento  PS01-PR21 Procedimiento para el recobro de incapacidades y licencia V1, pantallazos de publicación procedimiento PS01-PR21 LICENCIAS E  INCAPCIDADES del 17 de septiembre  de 2021._x000a_Recomendación: Contar en los próximos seguimientos con soportes que evidencien la implementación del procedimiento._x000a_Diciembre 2021: Se evidenció Procedimiento para el recobro de incapacidades y licencias-PS01-PR21- Versión 1 del 14 de julio de 2021, socialización a través de correo masivo: masivosdht@habitatbogota.gov.co del 17 de septiembre de 2021 y Circular No. 013 de 2021 instrucción trámite licencias permisos incapacidades._x000a__x000a_Recomendación: Se reitera para los próximos seguimientos remitir soportes que evidencien la implementación del procedimiento."/>
    <s v="CORTE DE SEGUIMIENTO_x000a_Junio de 2023_x000a__x000a_EVIDENCIA_x000a_Radicado 3-2022-6440 del 27 de octubre de 2022_x000a_PS01-PR21 Procedimiento para el recobro de incapacidades y licencia V1_x000a_publicación procedimiento PS01-PR21 LICENCIAS E INCAPCIDADES (1)_x000a_CONCILIACION ABRIL 2021_x000a_CONCILIACION SEPTIEMBRE 2021_x000a_Radicado No.  1-2023-25977 del 13 de junio de 202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Sistema de Información Documental SIGA_x000a__x000a_VALORACIÓN DE LAS EVIDENCIAS_x000a_Se comprobó en el denominado &quot;mapa interactivo&quot; de la Entidad la publicación del Procedimiento para el recobro de incapacidades y licencias PS01-PR21 del 14 de julio de 2021 en su primera versión, junto con soportes que demuestran la socialización y aplicación, lo cual compone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75"/>
    <d v="2023-06-30T00:00:00"/>
    <m/>
    <m/>
    <m/>
    <s v="CUMPLIDA"/>
    <x v="0"/>
    <m/>
    <m/>
    <n v="-531"/>
    <s v="CERRADO"/>
    <x v="0"/>
    <x v="6"/>
    <x v="1"/>
    <x v="0"/>
    <s v="1/2022"/>
  </r>
  <r>
    <n v="59"/>
    <s v="FRANCISCO"/>
    <s v="FILA 316 ( Audit de Regularidad Vig 2020- PAD 2021)"/>
    <n v="118"/>
    <x v="1"/>
    <x v="1"/>
    <x v="2"/>
    <s v="Auditoria de Regularidad Vig 2020 PAD 2021"/>
    <x v="8"/>
    <s v="Subsecretaría de Gestión Corporativa Subsecretaría de Gestión Financiera"/>
    <x v="6"/>
    <x v="0"/>
    <s v="3.3.1.4 Hallazgo administrativo, por falta de control y gestión por no legalizar el saldo del convenio No.152 de 2012 por valor de $5.209.498.632"/>
    <s v="AUSENCIA DE SOPORTES IDÓNEOS QUE PERMITAN LA LEGALIZACIÓN DEL CONVENIO EN LOS ESTADOS FINANCIEROS DE LA SDHT"/>
    <s v="Llevar a cabo una mesa de trabajo con la Subsecretaria de Gestión Financiera y la Subdirección Financiera a fin de determinar los puntos a remitirse en el concepto a la Contaduría General, que permita tener seguridad financiera en la legalización de los recursos."/>
    <s v="Mesa de Trabajo"/>
    <s v="Mesa de Trabajo realizada"/>
    <n v="1"/>
    <d v="2021-06-01T00:00:00"/>
    <x v="6"/>
    <n v="1"/>
    <s v="Junio2021: El plan de mejoramiento fue suscrito el 1 de junio de 2021._x000a_Noviembre 8 de 2021: la Contraloria de Bogota con Radicado CB 2-2021-27683 del 5 de Noviembre de 2021 y Radicado No. 1-2021-45971 del 5 de noviembre de 2021 aprobó modificación de acción, fecha de terminación, nombre del indicador y formula del indicador _x000a_Octubre de 2021: Se observa acta del 14 de junio de 2021, no obstante dicha acta no esta firmada, por lo que no se tiene en cuenta el soporte._x000a_Recomendación: Contra en el próximo seguimiento con  mesa de trabajo con la Subsecretaria de Gestión Financiera y la Subdirección Financiera  que evidencie  puntos a remitirse en el concepto a la Contaduría General, que permita tener seguridad financiera en la legalización de los recursos._x000a_Diciembre 2021: Se evidenció acta del 14 de junio de 2021 a la cual se adjunta listado de asistencia de la misma fecha._x000a_Se remite radicado 2-2021-49249 de fecha 09 de septiembre de 2021 dirigido a la Contaduría General de la Nación solicitando concepto contable sobre el tema establecido en la acción._x000a_Recomendación: Realizar seguimiento a la respuesta a la solicitud realizada."/>
    <s v="CORTE DE SEGUIMIENTO_x000a_Junio de 2023_x000a__x000a_EVIDENCIA_x000a_Radicado 2-2021-49249 de fecha 09 de septiembre de 2021_x000a_Rdicado No.  1-2023-25977 del 13 de junio de 2023, 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FOREST_x000a__x000a_VALORACIÓN DE LAS EVIDENCIAS_x000a_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s v="SI"/>
    <m/>
    <s v="CUMPLIDA"/>
    <x v="0"/>
    <m/>
    <m/>
    <n v="-531"/>
    <s v="CERRADO"/>
    <x v="0"/>
    <x v="6"/>
    <x v="1"/>
    <x v="0"/>
    <s v="1/2022"/>
  </r>
  <r>
    <n v="60"/>
    <s v="FRANCISCO"/>
    <s v="FILA 317 ( Audit de Regularidad Vig 2020- PAD 2021)"/>
    <n v="118"/>
    <x v="1"/>
    <x v="1"/>
    <x v="2"/>
    <s v="Auditoria de Regularidad Vig 2020 PAD 2021"/>
    <x v="8"/>
    <s v="Subsecretaría de Gestión Corporativa"/>
    <x v="7"/>
    <x v="1"/>
    <s v="3.3.1.4 Hallazgo administrativo, por falta de control y gestión por no legalizar el saldo del convenio No.152 de 2012 por valor de $5.209.498.632"/>
    <s v="AUSENCIA DE SOPORTES IDÓNEOS QUE PERMITAN LA LEGALIZACIÓN DEL CONVENIO EN LOS ESTADOS FINANCIEROS DE LA SDHT"/>
    <s v="Solicitar concepto técnico a la Contaduría General de la Nación, sobre la posibilidad de legalizar recursos, como gasto público social."/>
    <s v="Concepto técnico"/>
    <s v="Numero de oficios radicados"/>
    <n v="1"/>
    <d v="2021-06-01T00:00:00"/>
    <x v="7"/>
    <n v="1"/>
    <s v="Junio2021: El plan de mejoramiento fue suscrito el 1 de junio de 2021._x000a_Noviembre 8 de 2021: la Contraloria de Bogota con Radicado CB 2-2021-27683 del 5 de Noviembre de 2021 y Radicado No. 1-2021-45971 del 5 de noviembre de 2021 aprobó modificación de fecha de terminación_x000a_Octubre 2021:   No se remiten soportes que evidencien la ejecución de la acción planteada. en el periodo dela acción_x000a_Recomendación: Remitir los soportes que evidencien el cumplimiento de las acción planteada._x000a_Diciembre 2021:   No se remiten soportes que evidencien la ejecución de la acción planteada. en el periodo dela acción_x000a_Recomendación: Remitir los soportes que evidencien el cumplimiento de las acción planteada."/>
    <s v="CORTE DEL SEGUIMIENTO_x000a_Junio de 2023_x000a__x000a_EVIDENCIA_x000a_Radicado No 2-2021-49249 de 09 de septiembre de 2021 - soporte _x000a_Radicado No 20211100087071 de 26 de octubre de 2021 - soporte 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FOREST_x000a__x000a_VALORACIÓN DE LAS EVIDENCIAS_x000a_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sobre lo cual se recibió respuesta por parte de esa entidad según radicado No. 20211100087071 del 26 de octubre de 202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s v="SI"/>
    <m/>
    <s v="CUMPLIDA"/>
    <x v="0"/>
    <m/>
    <m/>
    <n v="-532"/>
    <s v="CERRADO"/>
    <x v="0"/>
    <x v="7"/>
    <x v="1"/>
    <x v="0"/>
    <s v="1/2022"/>
  </r>
  <r>
    <n v="61"/>
    <s v="FRANCISCO"/>
    <s v="FILA 318 ( Audit de Regularidad Vig 2020- PAD 2021)"/>
    <n v="118"/>
    <x v="1"/>
    <x v="1"/>
    <x v="2"/>
    <s v="Auditoria de Regularidad Vig 2020 PAD 2021"/>
    <x v="8"/>
    <s v="Subsecretaría de Gestión Corporativa"/>
    <x v="7"/>
    <x v="2"/>
    <s v="3.3.1.4 Hallazgo administrativo, por falta de control y gestión por no legalizar el saldo del convenio No.152 de 2012 por valor de $5.209.498.632"/>
    <s v="AUSENCIA DE SOPORTES IDÓNEOS QUE PERMITAN LA LEGALIZACIÓN DEL CONVENIO EN LOS ESTADOS FINANCIEROS DE LA SDHT"/>
    <s v="Presentar ante el Comité  Técnico de Sostenibilidad Contable, el saldo pendiente de legalizar del convenio, para adoptar las recomendaciones, que sobre el particular emitan los miembros del comité."/>
    <s v="Comité Técnico de Sostenibilidad Contable"/>
    <s v="Numero de Comités de sostenibilidad realizados "/>
    <n v="1"/>
    <d v="2021-06-01T00:00:00"/>
    <x v="6"/>
    <n v="1"/>
    <s v="Junio2021: El plan de mejoramiento fue suscrito el 1 de junio de 2021._x000a_Noviembre 8 de 2021: la Contraloria de Bogota con Radicado CB 2-2021-27683 del 5 de Noviembre de 2021 y Radicado No. 1-2021-45971 del 5 de noviembre de 2021 aprobó modificación de fecha de terminación_x000a_Octubre 2021: No se remiten soportes que evidencien la ejecución de la acción planteada._x000a_Recomendación: Remitir los soportes que evidencien el cumplimiento de las acción planteada._x000a_Diciembre 2021:   No se remiten soportes que evidencien la ejecución de la acción planteada. en el periodo dela acción_x000a_Recomendación: Remitir los soportes que evidencien el cumplimiento de las acción planteada."/>
    <s v="CORTE DEL SEGUIMIENTO_x000a_Junio de 2023_x000a__x000a_EVIDENCIA_x000a_Carpeta Comité No. 1 del 15 de marzo de 2022_x000a_Carpeta Comité No. 2 del 17 de junio de 2022_x000a_Carpeta Comité No. 3 del 29 de diciembre de 2022_x000a_RESOLUCION 563 DEL 24 DE AGOSTO DE 2022_x000a_Radicado 3-2022-1306_x000a_Radicado 3-2023-1382   _x000a_Acta No. 001 Comité de Sostenibilidad Contable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La Subdirección Financiera atendió la recomendación de la Oficina Asesora de Control Interno de realizar la convocatoria a los miembros de esta instancia, las cuales fueron celebradas el 15 de marzo de 2022, el 17 de junio de 2022 y el 29 de diciembre de 2022. En el acta No. 001 del 15 de marzo de 2022 se presentaron los pormenores del estado de depuración y saneamiento contable del Convenio No. 152 de 2014.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
    <n v="1"/>
    <n v="1"/>
    <n v="1"/>
    <d v="2023-06-30T00:00:00"/>
    <m/>
    <s v="SI"/>
    <m/>
    <s v="CUMPLIDA"/>
    <x v="0"/>
    <m/>
    <m/>
    <n v="-531"/>
    <s v="CERRADO"/>
    <x v="0"/>
    <x v="6"/>
    <x v="1"/>
    <x v="0"/>
    <s v="1/2022"/>
  </r>
  <r>
    <n v="63"/>
    <s v="JULIANA"/>
    <s v="FILA 320 ( Audit de Desempeño - Cobro Multas PAD 2021)"/>
    <n v="118"/>
    <x v="1"/>
    <x v="1"/>
    <x v="1"/>
    <s v="Auditoria de Desempeño - EVALUACIÓN DE MULTAS Y/O SANCIONES QUE IMPONE LA SDHT Y QUE SE _x000a_ENCUENTRAN EN COBRO COACTIVO Y PERSUASIVO, VIGENCIAS 2018 Y _x000a_2019. PAD 2021"/>
    <x v="9"/>
    <s v="Subsecretaria de Gestión Corporativa Subsecretaria de inspección, vigilancia y control de vivienda"/>
    <x v="8"/>
    <x v="0"/>
    <s v="3.3.1 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 los documentos sea operado y aplicado por todas las dependencias y mantener información soportada cuando sea necesaria su revisión."/>
    <n v="1"/>
    <n v="1"/>
    <n v="1"/>
    <d v="2023-06-30T00:00:00"/>
    <m/>
    <m/>
    <m/>
    <s v="CUMPLIDA"/>
    <x v="0"/>
    <m/>
    <m/>
    <n v="-410"/>
    <s v="CERRADO"/>
    <x v="0"/>
    <x v="8"/>
    <x v="3"/>
    <x v="0"/>
    <s v="3/2022"/>
  </r>
  <r>
    <n v="64"/>
    <s v="JULIANA"/>
    <s v="FILA 321 ( Audit de Desempeño - Cobro Multas PAD 2021)"/>
    <n v="118"/>
    <x v="1"/>
    <x v="1"/>
    <x v="1"/>
    <s v="Auditoria de Desempeño - EVALUACIÓN DE MULTAS Y/O SANCIONES QUE IMPONE LA SDHT Y QUE SE _x000a_ENCUENTRAN EN COBRO COACTIVO Y PERSUASIVO, VIGENCIAS 2018 Y _x000a_2019. PAD 2021"/>
    <x v="10"/>
    <s v="Subsecretaria de Gestión Corporativa Subsecretaria de inspección, vigilancia y control de vivienda"/>
    <x v="9"/>
    <x v="0"/>
    <s v="3.3.2 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1"/>
    <d v="2023-06-30T00:00:00"/>
    <m/>
    <m/>
    <m/>
    <s v="CUMPLIDA"/>
    <x v="0"/>
    <m/>
    <m/>
    <n v="-410"/>
    <s v="CERRADO"/>
    <x v="0"/>
    <x v="8"/>
    <x v="3"/>
    <x v="0"/>
    <s v="3/2022"/>
  </r>
  <r>
    <n v="65"/>
    <s v="JULIANA"/>
    <s v="FILA 322 ( Audit de Desempeño - Cobro Multas PAD 2021)"/>
    <n v="118"/>
    <x v="1"/>
    <x v="1"/>
    <x v="1"/>
    <s v="Auditoria de Desempeño - EVALUACIÓN DE MULTAS Y/O SANCIONES QUE IMPONE LA SDHT Y QUE SE _x000a_ENCUENTRAN EN COBRO COACTIVO Y PERSUASIVO, VIGENCIAS 2018 Y _x000a_2019. PAD 2021"/>
    <x v="11"/>
    <s v="Subsecretaria de Gestión Corporativa Subsecretaria de inspección, vigilancia y control de vivienda"/>
    <x v="8"/>
    <x v="0"/>
    <s v="3.3.3 Hallazgo administrativo con presunta incidencia disciplinaria, por cuanto la  información suministrada por la SDHT, en los expedientes para el cobro  persuasivo se entregó en forma parcial a cada expediente."/>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1"/>
    <d v="2023-06-30T00:00:00"/>
    <m/>
    <m/>
    <m/>
    <s v="CUMPLIDA"/>
    <x v="0"/>
    <m/>
    <m/>
    <n v="-410"/>
    <s v="CERRADO"/>
    <x v="0"/>
    <x v="8"/>
    <x v="3"/>
    <x v="0"/>
    <s v="3/2022"/>
  </r>
  <r>
    <n v="66"/>
    <s v="JULIANA"/>
    <s v="FILA 323 ( Audit de Desempeño - Cobro Multas PAD 2021)"/>
    <n v="118"/>
    <x v="1"/>
    <x v="1"/>
    <x v="1"/>
    <s v="Auditoria de Desempeño - EVALUACIÓN DE MULTAS Y/O SANCIONES QUE IMPONE LA SDHT Y QUE SE _x000a_ENCUENTRAN EN COBRO COACTIVO Y PERSUASIVO, VIGENCIAS 2018 Y _x000a_2019. PAD 2021"/>
    <x v="12"/>
    <s v="Subsecretaría de Inspección, Vigilancia y Control de Vivienda"/>
    <x v="10"/>
    <x v="0"/>
    <s v="3.3.4 Hallazgo administrativo con incidencia fiscal y presunta disciplinaria en  cuantía de $2.089.329.082, por ausencia de gestión en el cobro de las sanciones impuestas por la SDHT ordenando la depuración de cartera en la vigencia 2019."/>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0-01T00:00:00"/>
    <x v="8"/>
    <n v="1"/>
    <s v="Septiembre 2021: El Plan de Mejoramiento fue suscrito el 8 de septiembre de 2021_x000a_Octubre 2021: Teniendo en cuenta que la acción establece &quot;Actualizar e implementar el procedimiento  Cobro persuasivo de  imposición de multas y/o sanciones Código PMO5-PR11, en aplicación a la normatividad vigente&quot; y se aportan soportes de correo electrónico del mes de noviembre de 2021, de Solicitud verificación normograma de los procesos, por lo que no es posible establecer avance de la acción._x000a_Recomendación: Implementar las actividades tendientes a dar cumplimiento a la acción con el fin de evitar incumplimientos a los términos establecido._x000a_Diciembre 2021: 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quot;Actualizar e implementar el procedimiento Cobro persuasivo de  imposición de multas y/o sanciones Código PMO5-PR11, en aplicación a la normatividad vigente&quot; no es posible establecer avance en el cumplimiento de la acción.                              _x000a_ Recomendación:  Implementar la acción y aportar los soportes de cumplimiento de la misma, teniendo en cuenta la fecha de terminación de la misma"/>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SIGA_x000a_Sistema de Información Documental FOREST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67"/>
    <s v="JULIANA"/>
    <s v="FILA 324 ( Audit de Desempeño - Cobro Multas PAD 2021)"/>
    <n v="118"/>
    <x v="1"/>
    <x v="1"/>
    <x v="1"/>
    <s v="Auditoria de Desempeño - EVALUACIÓN DE MULTAS Y/O SANCIONES QUE IMPONE LA SDHT Y QUE SE _x000a_ENCUENTRAN EN COBRO COACTIVO Y PERSUASIVO, VIGENCIAS 2018 Y _x000a_2019. PAD 2021"/>
    <x v="13"/>
    <s v="Subsecretaría de Inspección, Vigilancia y Control de Vivienda"/>
    <x v="10"/>
    <x v="0"/>
    <s v="3.3.5 Hallazgo administrativo con presunta incidencia disciplinaria, en virtud que la  Secretaría Distrital del Hábitat, no cumplió con los términos de traslado oportuno a la Secretaria Distrital de Hacienda, para el inicio del cobro coactivo."/>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0-01T00:00:00"/>
    <x v="8"/>
    <n v="1"/>
    <s v="Septiembre 2021: El Plan de Mejoramiento fue suscrito el 8 de septiembre de 2021_x000a_Octubre 2021: Teniendo en cuenta que la acción establece &quot;Actualizar e implementar el procedimiento  Cobro persuasivo de  imposición de multas y/o sanciones Código PMO5-PR11, en aplicación a la normatividad vigente&quot; y se aportan soportes de correo electrónico del mes de noviembre de 2021, de Solicitud verificación normograma de los procesos, por lo que no es posible establecer avance de la acción._x000a_Recomendación: Implementar las actividades tendientes a dar cumplimiento a la acción con el fin de evitar incumplimientos a los términos establecido._x000a_Diciembre: 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quot;Actualizar e implementar el procedimiento Cobro persuasivo de  imposición de multas y/o sanciones Código PMO5-PR11, en aplicación a la normatividad vigente&quot; no es posible establecer avance en el cumplimiento de la acción.                               _x000a_Recomendación:  Implementar la acción y aportar los soportes de cumplimiento de la misma, teniendo en cuenta la fecha de terminación de la misma"/>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SIGA_x000a_Sistema de Información Documental FOREST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1"/>
    <d v="2023-06-30T00:00:00"/>
    <m/>
    <m/>
    <m/>
    <s v="CUMPLIDA"/>
    <x v="0"/>
    <m/>
    <m/>
    <n v="-410"/>
    <s v="CERRADO"/>
    <x v="0"/>
    <x v="8"/>
    <x v="3"/>
    <x v="0"/>
    <s v="3/2022"/>
  </r>
  <r>
    <n v="68"/>
    <s v="JULIANA"/>
    <s v="FILA 325 ( Audit de Desempeño - Cobro Multas PAD 2021)"/>
    <n v="118"/>
    <x v="1"/>
    <x v="1"/>
    <x v="1"/>
    <s v="Auditoria de Desempeño - EVALUACIÓN DE MULTAS Y/O SANCIONES QUE IMPONE LA SDHT Y QUE SE _x000a_ENCUENTRAN EN COBRO COACTIVO Y PERSUASIVO, VIGENCIAS 2018 Y _x000a_2019. PAD 2021"/>
    <x v="14"/>
    <s v="Subsecretaria de Gestión Corporativa Subsecretaria de inspección, vigilancia y control de vivienda"/>
    <x v="8"/>
    <x v="0"/>
    <s v="3.3.6 Hallazgo administrativo con presunta incidencia disciplinaria por ausencia de constancia de ejecutoria en el expediente virtual 1-2014-43175-1, la constancia de ejecutoria, es el escrito en que se hace constar que un acto administrativo adquirió firmeza."/>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0.9"/>
    <d v="2023-06-30T00:00:00"/>
    <m/>
    <m/>
    <m/>
    <s v="CUMPLIDA"/>
    <x v="0"/>
    <m/>
    <m/>
    <n v="-410"/>
    <s v="CERRADO"/>
    <x v="0"/>
    <x v="8"/>
    <x v="3"/>
    <x v="0"/>
    <s v="3/2022"/>
  </r>
  <r>
    <n v="69"/>
    <s v="JULIANA"/>
    <s v="FILA 326 ( Audit de Desempeño - Cobro Multas PAD 2021)"/>
    <n v="118"/>
    <x v="1"/>
    <x v="1"/>
    <x v="1"/>
    <s v="Auditoria de Desempeño - EVALUACIÓN DE MULTAS Y/O SANCIONES QUE IMPONE LA SDHT Y QUE SE _x000a_ENCUENTRAN EN COBRO COACTIVO Y PERSUASIVO, VIGENCIAS 2018 Y _x000a_2019. PAD 2021"/>
    <x v="15"/>
    <s v="Subsecretaría de Gestión Corporativa"/>
    <x v="0"/>
    <x v="0"/>
    <s v="3.3.7 Hallazgo administrativo con incidencia fiscal y presunta disciplinaria, en cuantía de $4.723.695, por no adelantar actuaciones en oportunidad para la reconstrucción del expediente No. 1-2008-923, Resolución No. 476 del 6 de octubre de 2008."/>
    <s v="COMPLEJIDAD DEL PROCEDIMIENTO DE &quot;RECONSTRUCCIÓN DE EXPEDIENTES A PARTIR DE LA FUNCIÓN ARCHIVÍSTICA&quot; CÓDIGO PS03-PR13, QUE VINCULA A OTRAS DEPENDENCIAS Y DIFICULTA LA ACCIÓN DE RECONSTRUIR LOS EXPEDIENTES."/>
    <s v="Actualizar e implementar el procedimiento  &quot;Reconstrucción de expedientes a partir de la función archivística&quot; Código PS03-PR13&quot;."/>
    <s v="Procedimiento actualizado e implementado "/>
    <s v="Un procedimiento actualizado e implementado "/>
    <n v="1"/>
    <d v="2021-10-01T00:00:00"/>
    <x v="8"/>
    <n v="1"/>
    <s v="Septiembre 2021: El Plan de Mejoramiento fue suscrito el 8 de septiembre de 2021_x000a_Octubre 2021: De acuerdo al procedimiento publicado en el Mapa interactivo, a la fecha de seguimiento 31 de octubre de 2021, no se ha realizado la actualización del procedimiento PS03-PR03 Reconstrucción de expedientes a partir de la función archivística, la última versión corresponde a la 3 del 04 de diciembre de 2020._x000a_Recomendación: Generar las acciones pertinentes que permitan dar cumplimiento a la acción en los tiempos definidos 2. Tener en cuenta que el procedimiento debe ser implementado de acuerdo a la actualización que se realice, para lo cual es importante que la Subdirección Administrativa como responsable del proceso de Gestión Documental , proceso al que pertenece el documento, genere comunicaciones en donde solicite a las áreas si se han realizado reconstrucciones de expedientes, esto a fin de llevar el control y se genere la correcta implementación del procedimiento._x000a_Diciembre 2021: Teniendo en cuenta que no se aportaron soportes de cumplimiento de la acción se procedió a verificar los procedimientos publicados en el Mapa interactivo encontrando allí el procedimiento de Reconstrucción de expedientes a partir de la función archivística PS03-PR13 V3 del 04-12-2020, en consecuencia no es posible establecer avance en el cumplimiento de la acción por cuanto el documento publicado es anterior a la formulación de la acción. Recomendación: Implementar la acción a fin de evitar el riesgo de incumplimiento"/>
    <s v="CORTE DEL SEGUIMIENTO_x000a_Junio de 2023_x000a__x000a_EVIDENCIA_x000a_Radicado 3-2022-6440 del 27 de octubre de 2022_x000a_Procedimiento &quot;PS03-PR13 Reconstrucción de expedientes desde la función archivística V4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Procedimientos_x000a_Repositorio Documental de la Oficina Asesora de Control Interno_x000a_Sistema de Información Documental SIGA_x000a__x000a_VALORACIÓN DE LAS EVIDENCIAS_x000a_Se comprobó que en denominado &quot;mapa interactivo&quot; se encuentra dispuesto el procedimiento &quot;PS03-PR13 Reconstrucción de expedientes desde la función archivística V4&quot; del 02 de mayo de 2022.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_x000a_Asegurar que al momento de pérdida, extravío, hurto o daño de expedientes, se aplique el paso a paso del procedimiento y se mantenga información documentada respecto de la reconstrucción."/>
    <n v="1"/>
    <n v="1"/>
    <n v="0.8"/>
    <d v="2023-06-30T00:00:00"/>
    <m/>
    <m/>
    <m/>
    <s v="CUMPLIDA"/>
    <x v="0"/>
    <m/>
    <m/>
    <n v="-410"/>
    <s v="CERRADO"/>
    <x v="0"/>
    <x v="8"/>
    <x v="3"/>
    <x v="0"/>
    <s v="3/2022"/>
  </r>
  <r>
    <n v="70"/>
    <s v="JULIANA"/>
    <s v="FILA 327 ( Audit de Desempeño - Cobro Multas PAD 2021)"/>
    <n v="118"/>
    <x v="1"/>
    <x v="1"/>
    <x v="1"/>
    <s v="Auditoria de Desempeño - EVALUACIÓN DE MULTAS Y/O SANCIONES QUE IMPONE LA SDHT Y QUE SE _x000a_ENCUENTRAN EN COBRO COACTIVO Y PERSUASIVO, VIGENCIAS 2018 Y _x000a_2019. PAD 2021"/>
    <x v="16"/>
    <s v="Subsecretaría de Inspección, Vigilancia y Control de Vivienda"/>
    <x v="10"/>
    <x v="0"/>
    <s v="3.3.8 Hallazgo Administrativo con presunta incidencia disciplinaria, por falta de seguimiento y control a las actuaciones que debe surtir la SDHT después del envío de los expedientes a cobro coactivo ante la Secretaría Distrital de Hacienda."/>
    <s v="AUSENCIA DE MECANISMOS CONVENCIONALES O LEGALES QUE LE PERMITAN A LA SECRETARÍA DE HÁBITAT MANTENER PERMANENTE CONTACTO CON LA SECRETARÍA DE HACIENDA PARA VERIFICAR EL AVANCE DE LOS PROCESOS DE COBRO COACTIVO QUE ADELANTA ESA ENTIDAD EN EJERCICIO DE SUS COMPETENCIAS."/>
    <s v="Remitir semestralmente solicitud a  la Secretaría Distrital de Hacienda, con el objeto que se informe los saldos y el estado de cada uno de los títulos y procesos que se encuentran en cobro coactivo, con el fin de hacer seguimiento y control a estos procesos. "/>
    <s v="Solicitud de información de saldos y estado de los procesos_x000a_"/>
    <s v="Dos solicitudes de información"/>
    <n v="2"/>
    <d v="2021-09-01T00:00:00"/>
    <x v="8"/>
    <n v="1"/>
    <s v="Septiembre 2021: El Plan de Mejoramiento fue suscrito el 8 de septiembre de 2021_x000a_Octubre 2021: Teniendo cuenta los soportes allegados, se evidencia que se realizaron dos solicitudes de información mediante los radicado 2-2021-46465 del 27 de agosto de 2021(Asunto: solicitud de informacion de títulos y procesos a 30de agosto de 2021) y 2-2021-54343 del 4 de octubre de 2021 (Asunto: solicitud de informacion de títulos y procesos a 30 de septiembre de 2021), con fundamento en lo anterior y teniendo en cuenta que la acción indica: &quot;Remitir semestralmente solicitud a  la Secretaría Distrital de Hacienda, con el objeto que se informe los saldos y el estado de cada uno de los títulos y procesos que se encuentran en cobro coactivo, con el fin de hacer seguimiento y control a estos procesos&quot; y la fecha de inicio y terminación de la acción, se establece un avance en la meta de 1 de las 2 solicitudes establecidas. _x000a_Soportes: Archivo PDF de radicado 2-2021-46465 del 27 de agosto de 2021 y 2-2021-54343 del 4 de octubre de 2021_x000a_Recomendación: Implementar las actividades tendientes a dar cumplimiento a la acción con el fin de evitar incumplimiento y enviar en el próximo seguimiento respuesta por parte de la secretaría Distrital de Hacienda a fin de optimizar la efectividad de la acción _x000a_Diciembre de 2021:Teniendo en cuenta que no se aportan soportes, para el presente seguimiento no es posible establecer avance en el cumplimiento de la acción, razon por la cual se mantiene el avance del seguimiento anterior.                    _x000a_Recomendación: Continuar con la ejecución de las acción y aportar los soportes para el próximo seguimiento"/>
    <s v="CORTE DE SEGUIMIENTO_x000a_Junio de 2023_x000a__x000a_EVIDENCIA_x000a_Correo electrónico del 27 de octubre de 2022_x000a_1-2022-14259_1_x000a_1-2022-21691_1_x000a_1-2022-33016_1_x000a_2-2022-13834_1_x000a_2-2022-24380_1_x000a_2-2022-40895_1_x000a_Radicado 2-2021-54343 del 04 de octubre de 2021_x000a_Radicado 2-2021-76521 del 28 de diciembre de 2021_x000a_Radicado 2-2022-38728 del 30 de junio del 2022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Mantener las actuaciones de seguimiento y control respecto del estado de gestión de los títulos de cobro coactivo que cursan en la Secretaria Distrital de Hacienda para prevenir hallazgos recurrentes."/>
    <n v="1"/>
    <n v="1"/>
    <n v="0.75"/>
    <d v="2023-06-30T00:00:00"/>
    <m/>
    <m/>
    <m/>
    <s v="CUMPLIDA"/>
    <x v="0"/>
    <m/>
    <m/>
    <n v="-410"/>
    <s v="CERRADO"/>
    <x v="0"/>
    <x v="8"/>
    <x v="3"/>
    <x v="0"/>
    <s v="3/2022"/>
  </r>
  <r>
    <n v="71"/>
    <s v="JULIANA"/>
    <s v="FILA 328 ( Audit de Desempeño - Cobro Multas PAD 2021)"/>
    <n v="118"/>
    <x v="1"/>
    <x v="1"/>
    <x v="1"/>
    <s v="Auditoria de Desempeño - EVALUACIÓN DE MULTAS Y/O SANCIONES QUE IMPONE LA SDHT Y QUE SE _x000a_ENCUENTRAN EN COBRO COACTIVO Y PERSUASIVO, VIGENCIAS 2018 Y _x000a_2019. PAD 2021"/>
    <x v="17"/>
    <s v="Supervisores de contratos y/o convenios"/>
    <x v="11"/>
    <x v="0"/>
    <s v="3.3.9 Hallazgo Administrativo con presunta incidencia disciplinaria, por aplicación inadecuada del principio de planeación, contenido en la Ley 80 de 1993, y en la ejecución contractual, al no asignar las obligaciones en forma adecuada, dentro del contrato de prestación de servicios Nº 324 de 2018."/>
    <s v="FALENCIAS Y DEBILIDADES EN LA EJECUCIÒN DE LA FASE CONTRACTUAL"/>
    <s v="Continuar con la implementación del formato &quot;Matriz de informe de seguimiento a los contratos y/o convenios&quot;,  que garantice que por lo menos una vez se cumpla  las obligaciones contractuales en el periodo de ejecución del contrato."/>
    <s v="Formato implementado"/>
    <s v="Formatos implementados"/>
    <n v="1"/>
    <d v="2021-10-01T00:00:00"/>
    <x v="9"/>
    <n v="1"/>
    <s v="Septiembre 2021: El Plan de Mejoramiento fue suscrito el 8 de septiembre de 2021_x000a_Octubre 2021: En atención a los soportes aportados, se evidencia que  se aporta la matriz y los soportes de implementación de dicha matriz en los contratos cuya supervisión es de la  Subdirección Administrativa, sin embargo no se aportan evidencias de la implementación de la matriz por parte de los supervisores de otras Subdirección o Subsecretarías, con fundamento en lo anterior no es posible establecer avance en el cumplimiento de la acción._x000a_Soportes: Archivo en Excel formato PS07-FO662 &quot;Matriz de informe de seguimiento a los contratos o convenios&quot;, Archivos en PDF del proceso de gestión contractual (contrato 178 de 2021, 343 de 2021, 187 de 2021, 221 de 2021, 273 de 2021, 289 de 2021, 360 de 2021, 361 de 2021, 429 de 2021, 739 de 2021, 762 de 2021, 816 de 2021)                                                                                            _x000a_Recomendación: Implementar las actividades que evidencien el cumplimiento de la acción en los términos establecidos._x000a_Diciembre 2021: De conformidad con los soportes aportados se evidencia la implementación del formato PS07-FO662 Matriz de seguimiento contratos o convenios, asimismo se procedió a verificar la implementación de la acción en contratos como: 373 de 2021, 175 de 2021, 639 de 2021, 515 de 2021, 478 de 2021, 285 de 2021, 800 de 2021, 098 de 2021, 083 de 2021 y 276 de 2021, en consecuencia y teniendo en cuenta la fecha de inicio de la acción (01-10-2021) y la fecha de terminación (39-01-2022) se dará un avance del 0.5 correspondiente a la implementación de la matriz en los meses de octubre y noviembre._x000a__x000a_Recomendación: Continuar con la implementación de la acción de conformidad con los establecido en el plan de mejoramiento suscrito con la Contraloría de Bogotá y aportar los soportes pertinentes para el próximo seguimiento."/>
    <s v="CORTE DEL SEGUIMIENTO_x000a_Junio de 2023_x000a__x000a_EVIDENCIA _x000a_Radicado 3-2022-6440 del 27 de octubre de 2022_x000a_Matrices de seguimiento del Despacho, Oficina Asesora de Control Interno, Subsecretaría de Coordinación Operativa y sus subdirecciones, Subdirección de Recursos Privados, Subsecretaría de Planeación y Política y sus subdirecciones, Subdirección Administrativa, Subsecretaría de inspección, Vigilancia y Control de Vivienda y sus subdirecciones, Subsecretaría Jurídica 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soportes que demuestran la implementación de la matriz de que trata la acción y con la cual se realiza seguimiento por parte de las supervisiones respecto del cumplimiento de las obligaciones contractuales de los contratistas de la Entidad.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591"/>
    <s v="CERRADO"/>
    <x v="0"/>
    <x v="9"/>
    <x v="1"/>
    <x v="0"/>
    <s v="1/2022"/>
  </r>
  <r>
    <n v="73"/>
    <s v="VIVIANA"/>
    <s v="FILA 330 ( Audit de CVP  Santa Teresita PAD 2021)"/>
    <n v="118"/>
    <x v="1"/>
    <x v="1"/>
    <x v="3"/>
    <s v="PROYECTO LA ARBOLEDA SANTA TERESITA - CONTRATO DE OBRA CIVIL _x000a_CPS-PCVN-3-1-30589-045-2015, SUSCRITO CON LA FIDUCIARIA BOGOTÁ Y _x000a_ODICCO LTDA*- CPV- _x000a_Período Auditado con corte a 31 de julio de 2021"/>
    <x v="18"/>
    <s v="Subsecretaría de Gestión Financiera"/>
    <x v="12"/>
    <x v="0"/>
    <s v="3.3.1.3 Hallazgo administrativo con presunta incidencia disciplinaria por incumplimiento de las obligaciones de la CVP e inconsistencias en el comité de  seguimiento implementado en el marco del Convenio Interadministrativo 234 de  2014"/>
    <s v="DEBILIDADES Y DEFICIENCIAS EN EL SEGUIMIENTO OPORTUNO Y ADECUADO DEL COMITÉ DE SEGUIMIENTO DEL CONVENIO INTERADMINISTRATIVO 234 DE 2014"/>
    <s v="Hacer seguimiento al envio por parte de la  CVP como Entidad estructuradora del proyecto, de la remisión de los informes bimensuales de seguimiento."/>
    <s v="informes bimensuales de seguimiento"/>
    <s v="informes bimensuales de seguimiento"/>
    <n v="4"/>
    <d v="2021-10-22T00:00:00"/>
    <x v="10"/>
    <n v="1"/>
    <s v="4 de noviembre de 2021: La Contraloria Aprobó Plan de Mejoramiento _x000a_Octubre 2021: No se realiza seguimiento toda vez que la aprobación del plan fue posterior al corte de este seguimiento _x000a_Diciembre 2021: No se evidenciaron soportes de avance de la acción"/>
    <s v="CORTE DEL SEGUIMIENTO_x000a_Junio de 2023_x000a__x000a_EVIDENCIAS_x000a_Radicado 3-2022-988 del 24 de febrero de 2022_x000a_Radicado No. 3-2022-6454 del 28 de octubre de 2022_x000a_Radicado No. 3-2022-3847 del 08 de julio de 2022_x000a_1. Informe Conv. 234 ene-feb 2022_x000a_1-2022-9773_1 Informe Enero-Feb 2022 CVP_x000a_6. Informe Supervisión Convenio 234 Nov-Dic-2021_x000a_1-2022-1249_1 Informe Nov-Dic 2021 CVP Convenio 234_x000a_2. Informe Conv. 234 mar-abr 2022_x000a_1-2022-21163_1 Informe Mar- Abril 2022 CVP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a Caja de Vivienda Popular ha remitido hasta el momento 3 informes bimestrales que contienen el  seguimiento presupuestal, de gestión y de ejecución de los contratos sobre los cuales la Subdirección de Recursos Públicos de la SDHT ha emitido la misma cantidad de informes en ejercicio de la labor de supervisión del convenio No. 234 de 2014.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425"/>
    <s v="CERRADO"/>
    <x v="0"/>
    <x v="10"/>
    <x v="3"/>
    <x v="0"/>
    <s v="3/2022"/>
  </r>
  <r>
    <n v="75"/>
    <m/>
    <s v="FILA 332 ( Audit de Desempeño - Cobro Multas PAD 2021)"/>
    <n v="118"/>
    <x v="1"/>
    <x v="1"/>
    <x v="4"/>
    <s v="Auditoria de Desempeño - EVALUACIÓN DE MULTAS Y/O SANCIONES QUE IMPONE LA SDHT Y QUE SE _x000a_ENCUENTRAN EN COBRO COACTIVO Y PERSUASIVO, VIGENCIAS2020 Y JUNIO 2021. PAD 2021"/>
    <x v="9"/>
    <s v="Subsecretaria de Gestión Corporativa Subsecretaria de inspección, vigilancia y control de vivienda"/>
    <x v="9"/>
    <x v="0"/>
    <s v="3.3.1 Hallazgo administrativo con presunta incidencia disciplinaria, por información_x000a_dual, parcial e ilegible en los expedientes de la muestra de auditoría, en la gestión de multas, cobro persuasivo y radicación de diligencias para el cobro coactivo de la_x000a_Secretaría Distrital del Hábitat ante la Secretaría Distrital de Hacienda.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1 lineamiento diseñado e implementado"/>
    <n v="1"/>
    <d v="2021-12-01T00:00:00"/>
    <x v="11"/>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el instructivo para la digitalización del los documentos sea operado y aplicado por todas las dependencias y mantener información soportada cuando sea necesaria su revisión."/>
    <n v="1"/>
    <n v="1"/>
    <n v="1"/>
    <d v="2023-06-30T00:00:00"/>
    <m/>
    <m/>
    <m/>
    <s v="CUMPLIDA"/>
    <x v="0"/>
    <m/>
    <m/>
    <n v="-287"/>
    <s v="CERRADO"/>
    <x v="0"/>
    <x v="11"/>
    <x v="0"/>
    <x v="0"/>
    <s v="4/2022"/>
  </r>
  <r>
    <n v="76"/>
    <m/>
    <s v="FILA 333 ( Audit de Desempeño - Cobro Multas PAD 2021)"/>
    <n v="118"/>
    <x v="1"/>
    <x v="1"/>
    <x v="4"/>
    <s v="Auditoria de Desempeño - EVALUACIÓN DE MULTAS Y/O SANCIONES QUE IMPONE LA SDHT Y QUE SE _x000a_ENCUENTRAN EN COBRO COACTIVO Y PERSUASIVO, VIGENCIAS2020 Y JUNIO 2021. PAD 2021"/>
    <x v="10"/>
    <s v="Subsecretaria de Gestión Corporativa Subsecretaria de inspección, vigilancia y control de vivienda"/>
    <x v="9"/>
    <x v="0"/>
    <s v="3.3.2 Hallazgo administrativo, por cuanto la información suministrada por la SDHT,_x000a_en los expedientes para el cobro persuasivo no está ordenada en forma cronológica,_x000a_completa, objetiva, veraz, legible, pertinente a cada expediente, además de ser_x000a_duplicada, espacios en blanco y con documentos tachados que no corresponden a_x000a_cada uno de los expedientes evaluados.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1 lineamiento diseñado e implementado"/>
    <n v="1"/>
    <d v="2021-12-01T00:00:00"/>
    <x v="11"/>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el instructivo para la digitalización del los documentos sea operado y aplicado por todas las dependencias y mantener información soportada cuando sea necesaria su revisión."/>
    <n v="1"/>
    <n v="1"/>
    <n v="1"/>
    <d v="2023-06-30T00:00:00"/>
    <m/>
    <m/>
    <m/>
    <s v="CUMPLIDA"/>
    <x v="0"/>
    <m/>
    <m/>
    <n v="-287"/>
    <s v="CERRADO"/>
    <x v="0"/>
    <x v="11"/>
    <x v="0"/>
    <x v="0"/>
    <s v="4/2022"/>
  </r>
  <r>
    <n v="77"/>
    <m/>
    <s v="FILA 334 ( Audit de Desempeño - Cobro Multas PAD 2021)"/>
    <n v="118"/>
    <x v="1"/>
    <x v="1"/>
    <x v="4"/>
    <s v="Auditoria de Desempeño - EVALUACIÓN DE MULTAS Y/O SANCIONES QUE IMPONE LA SDHT Y QUE SE _x000a_ENCUENTRAN EN COBRO COACTIVO Y PERSUASIVO, VIGENCIAS2020 Y JUNIO 2021. PAD 2021"/>
    <x v="11"/>
    <s v="Subsecretaría de Inspección, Vigilancia y Control de Vivienda"/>
    <x v="10"/>
    <x v="0"/>
    <s v="3.3.3 Hallazgo administrativo con incidencia fiscal en cuantía de $637.778.172 y_x000a_presunta disciplinaria, por ausencia de gestión en el cobro de las sanciones_x000a_impuestas por la SDHT en la vigencia 2020 hasta 30 de junio de 2021."/>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2-01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FOREST_x000a_Sistema de Información Documental SIGA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78"/>
    <m/>
    <s v="FILA 335 ( Audit de Desempeño - Cobro Multas PAD 2021)"/>
    <n v="118"/>
    <x v="1"/>
    <x v="1"/>
    <x v="4"/>
    <s v="Auditoria de Desempeño - EVALUACIÓN DE MULTAS Y/O SANCIONES QUE IMPONE LA SDHT Y QUE SE _x000a_ENCUENTRAN EN COBRO COACTIVO Y PERSUASIVO, VIGENCIAS2020 Y JUNIO 2021. PAD 2021"/>
    <x v="12"/>
    <s v="Subsecretaría de Inspección, Vigilancia y Control de Vivienda"/>
    <x v="10"/>
    <x v="0"/>
    <s v="3.3.4 Hallazgo administrativo con presunta incidencia disciplinaria, en virtud que la_x000a_Secretaría Distrital del Hábitat, no cumplió con los términos de traslado oportuno a_x000a_la Secretaría Distrital de Hacienda, para el inicio del cobro coactivo."/>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2-01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FOREST_x000a_Sistema de Información Documental SIGA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79"/>
    <m/>
    <s v="FILA 336 ( Audit de Desempeño - Cobro Multas PAD 2021)"/>
    <n v="118"/>
    <x v="1"/>
    <x v="1"/>
    <x v="4"/>
    <s v="Auditoria de Desempeño - EVALUACIÓN DE MULTAS Y/O SANCIONES QUE IMPONE LA SDHT Y QUE SE _x000a_ENCUENTRAN EN COBRO COACTIVO Y PERSUASIVO, VIGENCIAS2020 Y JUNIO 2021. PAD 2021"/>
    <x v="13"/>
    <s v="Subsecretaría de Inspección, Vigilancia y Control de Vivienda"/>
    <x v="10"/>
    <x v="0"/>
    <s v="3.3.5 Hallazgo Administrativo con presunta incidencia disciplinaria, por falta de_x000a_seguimiento y control a las actuaciones que debe surtir la SDHT después del envío_x000a_de los expedientes a cobro coactivo ante la Secretaría Distrital de Hacienda."/>
    <s v="AUSENCIA DE MECANISMOS CONVENCIONALES O LEGALES QUE LE PERMITAN A LA SECRETARÍA DE HÁBITAT MANTENER PERMANENTE CONTACTO CON LA SECRETARÍA DE HACIENDA PARA VERIFICAR EL AVANCE DE LOS PROCESOS DE COBRO COACTIVO QUE ADELANTA ESA ENTIDAD EN EJERCICIO DE SUS COMPETENCIAS"/>
    <s v="Remitir semestralmente solicitud a  la Secretaría Distrital de Hacienda, con el objeto que se informe los saldos y el estado de cada uno de los títulos y procesos que se encuentran en cobro coactivo, con el fin de hacer seguimiento y control a estos procesos. "/>
    <s v="Solicitud de información de saldos y estado de los procesos_x000a_"/>
    <s v="Dos solicitudes de información"/>
    <n v="2"/>
    <d v="2021-12-01T00:00:00"/>
    <x v="11"/>
    <n v="1"/>
    <m/>
    <s v="CORTE DE SEGUIMIENTO_x000a_Junio de 2023_x000a__x000a_EVIDENCIA_x000a_Correo electrónico del 27 de octubre de 2022_x000a_1-2022-14259_1_x000a_1-2022-21691_1_x000a_1-2022-33016_1_x000a_2-2022-13834_1_x000a_2-2022-24380_1_x000a_2-2022-40895_1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Mantener las actuaciones de seguimiento y control respecto del estado de gestión de los títulos de cobro coactivo que cursan en la Secretaria Distrital de Hacienda para prevenir hallazgos recurrentes."/>
    <n v="1"/>
    <n v="1"/>
    <n v="0.8"/>
    <d v="2023-06-30T00:00:00"/>
    <m/>
    <m/>
    <m/>
    <s v="CUMPLIDA"/>
    <x v="0"/>
    <m/>
    <m/>
    <n v="-287"/>
    <s v="CERRADO"/>
    <x v="0"/>
    <x v="11"/>
    <x v="0"/>
    <x v="0"/>
    <s v="4/2022"/>
  </r>
  <r>
    <n v="80"/>
    <m/>
    <s v="FILA 337 ( Audit de Desempeño - Cobro Multas PAD 2021)"/>
    <n v="118"/>
    <x v="1"/>
    <x v="1"/>
    <x v="4"/>
    <s v="Auditoria de Desempeño - EVALUACIÓN DE MULTAS Y/O SANCIONES QUE IMPONE LA SDHT Y QUE SE _x000a_ENCUENTRAN EN COBRO COACTIVO Y PERSUASIVO, VIGENCIAS2020 Y JUNIO 2021. PAD 2021"/>
    <x v="14"/>
    <s v="Subsecretaria de Gestión Corporativa Subsecretaria de inspección, vigilancia y control de vivienda"/>
    <x v="9"/>
    <x v="0"/>
    <s v="3.3.6 Hallazgo administrativo con presunta incidencia disciplinaria, por cuanto la_x000a_información suministrada por la SDHT, en los expedientes y resoluciones_x000a_extraviadas, no está identificada con un número único para cada expediente con su_x000a_respectiva resolución de sanción y las resoluciones iniciales de imposición de_x000a_sanción no figuran en los expedientes."/>
    <s v="AUSENCIA DE LINEAMIENTOS PARA IDENTIFICAR CADA EXPEDIENTE CON UN NÚMERO ÚNICO."/>
    <s v="Diseñar e implementar lineamientos de para la identificación de expedientes con numero unico de codificación"/>
    <s v="Lineamientos diseñados e implementados"/>
    <s v="1 lineamiento diseñado e implementado"/>
    <n v="1"/>
    <d v="2021-12-01T00:00:00"/>
    <x v="11"/>
    <n v="1"/>
    <s v="Diciembre 2021: No fue objeto de seguimiento, por el periodo de suscripción del plan"/>
    <s v="CORTE DEL SEGUIMIENTO_x000a_Junio de 2023_x000a__x000a_EVIDENCIA_x000a_3-2022-7193_1_x000a_3-2022-7247_1_x000a_ANX-2022-7589_3 (1)_x000a_ANX-2022-7589_3_x000a_Radicado 3-2022-7528 del 07 de diciembre de 2022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os soportes allegados por el área responsable del cumplimiento de la acción dan cuenta de gestiones internas que dieron como resultado la expedición de los lineamientos para la identificación de expedientes con numero unico de codificación. Por lo anterior, existen suficientes evidencias para conceptu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Asegurar que los lineamentos para la codificación única de expedientes se aplique y se evalúe la posibilidad de hacerlos extensivos a todos los expedientes que se generan con ocasión de la producción documental de todas las dependencias y, en todo caso, armonizar esta estructura de identificación con las Tablas de Retención Documental."/>
    <n v="1"/>
    <n v="1"/>
    <n v="0.9"/>
    <d v="2023-06-30T00:00:00"/>
    <m/>
    <m/>
    <m/>
    <s v="CUMPLIDA"/>
    <x v="0"/>
    <m/>
    <m/>
    <n v="-287"/>
    <s v="CERRADO"/>
    <x v="0"/>
    <x v="11"/>
    <x v="0"/>
    <x v="0"/>
    <s v="4/2022"/>
  </r>
  <r>
    <n v="81"/>
    <m/>
    <s v="FILA 338 ( Audit de Desempeño - Cobro Multas PAD 2021)"/>
    <n v="118"/>
    <x v="1"/>
    <x v="1"/>
    <x v="4"/>
    <s v="Auditoria de Desempeño - EVALUACIÓN DE MULTAS Y/O SANCIONES QUE IMPONE LA SDHT Y QUE SE _x000a_ENCUENTRAN EN COBRO COACTIVO Y PERSUASIVO, VIGENCIAS2020 Y JUNIO 2021. PAD 2021"/>
    <x v="15"/>
    <s v="Subsecretaría de Inspección, Vigilancia y Control de Vivienda"/>
    <x v="10"/>
    <x v="0"/>
    <s v="3.3.7 Hallazgo Administrativo con incidencia fiscal en cuantía de $57.407.524 y_x000a_presunta disciplinaria, por no adelantar actuaciones en oportunidad para subsanar_x000a_el error de haber notificado la Resolución de sanción No. 550 del 21 de junio de_x000a_2011, a dirección totalmente ajena al sancionado."/>
    <s v="DEFICIENCIAS EN LOS CONTROLES AL MOMENTO DE VALIDAR LA DIRECCIÓN PARA NOTIFICAR LOS ACTOS ADMINISTRATIVOS QUE EXPIDE LA SUBSECRETARÍA DE INSPECCIÓN, VIGILANCIA Y CONTROL."/>
    <s v="Actualizar e implementar el procedimiento  de notificaciones Código PMO5-PR30, donde se revise y ajuste los controles. "/>
    <s v="Procedimiento actualizado e implementado "/>
    <s v="Un procedimiento actualizado e implementado"/>
    <n v="1"/>
    <d v="2021-12-15T00:00:00"/>
    <x v="8"/>
    <n v="1"/>
    <s v="Diciembre 2021: No fue objeto de seguimiento, por el periodo de suscripción del plan"/>
    <s v="CORTE DE SEGUIMIENTO_x000a_Junio de 2023_x000a__x000a_EVIDENCIA_x000a_Correo electrónico del 27 de octubre de 2022_x000a_Correo Electrónico del 29 de noviembre de 2022_x000a_Correo 1 Miguel Angel Pardo Mateus - Outlook_x000a_CERTIFICACION_NOTIFICACIONES_x000a_PG03-FO387 Eliminar_FO570_x000a_PG03-FO387 Notificación_x000a_PM05-PR30 Procedimiento Notificación de Actos Administrativos V5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Z:\MAPA INTERACTIVO\Misionales\Control de vivienda y veeduría a las curadurías\Procedimientos_x000a__x000a_VALORACIÓN DE LAS EVIDENCIAS_x000a_Las dependencias que intervienen en el trámite de formalización y adopción del procedimiento acataron las observaciones y recomendaciones de la Oficina Asesora de Control Interno quedando debidamente publicado en el denominado &quot;Mapa Interactivo&quot; el procedimiento PM05-PR30 &quot;Notificación de Actos Administrativos&quot; en su versión 5. Por lo tanto, las evidencias aportadas permiten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Asegurar que la notificación de los actos administrativos se realice con observancia de los lineamientos establecidos en la nueva versión del procedimiento."/>
    <n v="1"/>
    <n v="1"/>
    <n v="0.9"/>
    <d v="2023-06-30T00:00:00"/>
    <m/>
    <m/>
    <m/>
    <s v="CUMPLIDA"/>
    <x v="0"/>
    <m/>
    <m/>
    <n v="-410"/>
    <s v="CERRADO"/>
    <x v="0"/>
    <x v="8"/>
    <x v="3"/>
    <x v="0"/>
    <s v="3/2022"/>
  </r>
  <r>
    <n v="82"/>
    <m/>
    <s v="FILA 339 ( Audit de Desempeño - Cobro Multas PAD 2021)"/>
    <n v="118"/>
    <x v="1"/>
    <x v="1"/>
    <x v="4"/>
    <s v="Auditoria de Desempeño - EVALUACIÓN DE MULTAS Y/O SANCIONES QUE IMPONE LA SDHT Y QUE SE _x000a_ENCUENTRAN EN COBRO COACTIVO Y PERSUASIVO, VIGENCIAS2020 Y JUNIO 2021. PAD 2021"/>
    <x v="16"/>
    <s v="Subsecretaría de Inspección, Vigilancia y Control de Vivienda "/>
    <x v="10"/>
    <x v="0"/>
    <s v="3.3.8 Hallazgo administrativo con incidencia fiscal en cuantía de $28.354.950 y_x000a_presunta disciplinaria, por no adelantar actuaciones en oportunidad para subsanar_x000a_las observaciones dadas por la Secretaría Distrital de Hacienda (SDH) para el cobro_x000a_coactivo N° OGC-2016 – 0424."/>
    <s v="FALTA DE COORDINACIÓN PARA TENER UN SEGUIMIENTO EFECTIVO ENTRE EL CUMPLIMIENTO DE LAS FUNCIONES DE LA SECRETARÍA DE HACIENDA FRENTE A LAS ACTIVIDADES QUE ADELANTA LA SUBDIRECCIÓN DE INVESTIGACIONES Y CONTROL DEL VIVIENDA EN CUANTO A LAS ACTUACIONES QUE PERMITAN SUBSANAR LAS OBSERVACIONES REALIZADAS POR ESA ENTIDAD."/>
    <s v="Actualizar e implementar el procedimiento de cobro persuasivo de  imposición de multas y/o sanciones Código PMO5-PR11 en aplicación a la normatividad vigente."/>
    <s v="Procedimiento actualizado e implementado "/>
    <s v="Un procedimiento actualizado e implementado"/>
    <n v="1"/>
    <d v="2021-12-15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_x000a_VALORACIÓN DE LAS EVIDENCIAS_x000a_Se comprobó que en el denominado &quot;mapa interactivo&quot; se encuentra dispuesto el procedimiento &quot;PM05-PR11 PR13 Procedimiento Cobro persuasivo de multas y/o sanciones versión 12&quot; del 11 de julio de 2022. Adicionalmente, se verificaron aleatoriamente 8 expedientes sancionatorios y se aportó la relación de actos administrativos con órdenes de hacer que se tramitan bajo este procedimiento con lo cual se verificó su aplicación.  Por lo tanto, las evidencias aportadas permiten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5"/>
    <d v="2023-06-30T00:00:00"/>
    <m/>
    <m/>
    <m/>
    <s v="CUMPLIDA"/>
    <x v="0"/>
    <m/>
    <m/>
    <n v="-410"/>
    <s v="CERRADO"/>
    <x v="0"/>
    <x v="8"/>
    <x v="3"/>
    <x v="0"/>
    <s v="3/2022"/>
  </r>
  <r>
    <n v="83"/>
    <m/>
    <s v="FILA 340 ( Audit de Desempeño - Cobro Multas PAD 2021)"/>
    <n v="118"/>
    <x v="1"/>
    <x v="1"/>
    <x v="4"/>
    <s v="Auditoria de Desempeño - EVALUACIÓN DE MULTAS Y/O SANCIONES QUE IMPONE LA SDHT Y QUE SE _x000a_ENCUENTRAN EN COBRO COACTIVO Y PERSUASIVO, VIGENCIAS2020 Y JUNIO 2021. PAD 2021"/>
    <x v="17"/>
    <s v="Subsecretaria de Gestión Corporativa Subsecretaria de inspección, vigilancia y control de vivienda"/>
    <x v="13"/>
    <x v="0"/>
    <s v="3.3.9 Hallazgo administrativo con presunta incidencia disciplinaria, por información_x000a_parcial en los expedientes de la muestra de auditoría, ya que no se recibieron en su_x000a_totalidad de acuerdo con la solicitud realizada por la Contraloría de Bogotá D.C. "/>
    <s v="INADECUADA APLICACIÓN DEL PROCEDIMIENTO PS03_PR05 PRÉSTAMO Y CONSULTA DE DOCUMENTOS"/>
    <s v="Realizar por parte de la Subdirección Administrativa capacitación en el Procedimiento PS03-PR05 préstamo y consulta de documentos recalcando la responsabilidad  que conlleva cada  involucrado."/>
    <s v="Capacitación del Procedimiento S03-PR05 préstamo y consulta de documentos"/>
    <s v="1 capacitación"/>
    <n v="1"/>
    <d v="2021-12-01T00:00:00"/>
    <x v="11"/>
    <n v="1"/>
    <s v="Diciembre 2021: No fue objeto de seguimiento, por el periodo de suscripción del plan"/>
    <s v="CORTE DEL SEGUIMIENTO_x000a_Junio de 2023_x000a__x000a_EVIDENCIA_x000a_Radicado 3-2022-6440 del 27 de octubre de 2022_x000a_3-2022-1722_1 memorando socialización proceso préstamo y consulta.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Sistema de Información Documental SIGA_x000a_Repositorio Documental de la Oficina Asesora de Control Interno_x000a__x000a_VALORACIÓN DE LAS EVIDENCIAS_x000a_Mediante radicado No. 3-2022-1722 del 30 de marzo de 2022 se socializó el Procedimiento  PS03-PR05 Préstamo y consulta de documento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Convocar y desarrollar la capacitación de que trata la acción y mantener la información documentada respecto de su ejecución."/>
    <n v="1"/>
    <n v="1"/>
    <n v="0.9"/>
    <d v="2023-06-30T00:00:00"/>
    <m/>
    <m/>
    <m/>
    <s v="CUMPLIDA"/>
    <x v="0"/>
    <m/>
    <m/>
    <n v="-287"/>
    <s v="CERRADO"/>
    <x v="0"/>
    <x v="11"/>
    <x v="0"/>
    <x v="0"/>
    <s v="4/2022"/>
  </r>
  <r>
    <n v="84"/>
    <m/>
    <s v="FILA 341 ( Audit de Desempeño - Cobro Multas PAD 2021)"/>
    <n v="118"/>
    <x v="1"/>
    <x v="1"/>
    <x v="4"/>
    <s v="Auditoria de Desempeño - EVALUACIÓN DE MULTAS Y/O SANCIONES QUE IMPONE LA SDHT Y QUE SE _x000a_ENCUENTRAN EN COBRO COACTIVO Y PERSUASIVO, VIGENCIAS2020 Y JUNIO 2021. PAD 2021"/>
    <x v="19"/>
    <s v="Subsecretaría de Inspección, Vigilancia y Control de Vivienda"/>
    <x v="10"/>
    <x v="0"/>
    <s v="3.3.10 Hallazgo administrativo con presunta incidencia disciplinaria, en virtud a que_x000a_la Secretaría Distrital de Hábitat no está cumpliendo a cabalidad las funciones de_x000a_Vigilancia y Control de Vivienda por cuanto tras haberse cumplido los tiempos_x000a_establecidos para ejecutar la orden impartida por parte del enajenador, este no_x000a_acata la orden e incluso pasa más tiempo para la iniciación de nuevas actuaciones_x000a_administrativas."/>
    <s v="FALTA DE CONOCIMIENTO Y APROPIACIÓN DE RESPONSABILIDAD POR PARTE DE LOS ENAJENADORES, SOBRE EL CUMPLIMIENTO A LAS ÓRDENES DE HACER QUE SE EXPIDEN CON OCASIÓN A LAS QUEJAS POR DEFICIENCIAS CONSTRUCTIVAS Y/O DESMEJORA EN LAS CONDICIONES TÉCNICAS DE LOS PROYECTOS."/>
    <s v="Oficiar a enajenadores sobre la importancia de cumplir con las órdenes de hacer impuestas por la entidad"/>
    <s v="Oficios remitidos a los enajenadores registrados"/>
    <s v=" Número de oficios remitidos / Número de enajenadores registrados "/>
    <n v="100"/>
    <d v="2021-12-15T00:00:00"/>
    <x v="11"/>
    <n v="1"/>
    <s v="Diciembre 2021: No fue objeto de seguimiento, por el periodo de suscripción del plan"/>
    <s v="CORTE DEL SEGUIMIENTO_x000a_Junio de 2023_x000a__x000a_EVIDENCIAS_x000a_Correo electrónico del 27 de octubre de 2022_x000a_2-2021-36429_x000a_2-2021-36430_x000a_2-2021-53935_x000a_2-2021-53936_x000a_2-2021-63044_x000a_2-2021-63045_x000a_2-2022-3310_x000a_2-2022-3311_x000a_RESOLUCIONES CON ORDEN DE HACER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aleatoriamente 8 radicaciones que comprueban que la Subsecretaría de Inspección, Vigilancia y Control de Vivienda y la Subdirección de Investigaciones y Control de Vivienda cursaron oficios a enajenadores en los cuales se describen los actos administrativos con los cuales se impusieron órdenes de hacer y se dan las pautas para su cumplimiento. Asi mismo, se cuenta con una relación de actos administrativos con los cuales se imponen medidas y órdenes de hacer.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87"/>
    <s v="CERRADO"/>
    <x v="0"/>
    <x v="11"/>
    <x v="0"/>
    <x v="0"/>
    <s v="4/2022"/>
  </r>
  <r>
    <n v="85"/>
    <m/>
    <s v="FILA 349 ( Audit de Regularidad_x000a_PAD 2022)"/>
    <n v="118"/>
    <x v="0"/>
    <x v="0"/>
    <x v="0"/>
    <s v="Auditoria de Regularidad Vig 2021 PAD 2022"/>
    <x v="4"/>
    <s v="Subsecretaría de Gestión Financiera"/>
    <x v="14"/>
    <x v="0"/>
    <s v="3.2.1.1 Hallazgo administrativo, en razón a que la SDHT no ha realizado las acciones cobro de los saldos a su favor dentro del proyecto Mirador del Virrey 1, por valor de DOSCIENTOS SESENTA Y OCHO MILLONES CUARENTA Y NUEVE MIL SEISCIENTOS PESOS ($268.049.600) M/cte. 2"/>
    <s v="A la fecha la resolución 953 de 2021, no se encuentra ejecutoriada razón por la cual, el cobro de los saldos a favor dentro del proyecto Mirador del Virrey 1 por $268.049.600, no es exigible."/>
    <s v="Realizar seguimiento al cumplimiento de los plazos de resolución 953 de 2021."/>
    <s v="Informes de seguimiento."/>
    <s v="No Informes de seguimiento trimestrales."/>
    <n v="2"/>
    <d v="2022-05-16T00:00:00"/>
    <x v="12"/>
    <n v="1"/>
    <m/>
    <s v="CORTE DEL SEGUIMIENTO_x000a_Junio de 2023_x000a__x000a_EVIDENCIA_x000a_Informe_I_Mirador del Virrey_05102022_x000a_Radicado No. 3-2022-6454 del 28 de octubre de 2022_x000a_Radicado No. 3-2022-7819 del 20 de diciembre de 2022_x000a_Informe_I_Mirador del Virrey_Jun_Ago2022_x000a_Informe_II_Mirador del Virrey I_ Sep_Nov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Radicado No.  1-2023-25977 del 13 de junio de 2023_x000a__x000a_VALORACIÓN DE LAS EVIDENCIAS_x000a_Se emitieron tres informes en los cuales se encuentran documentadas varias actuaciones en el marco del seguimiento a los plazos establecidos en la Resolución SDHT No. 953  de 2021 respecto del Proyecto Mirador del Virrey, los cuales superan la meta de los dos (2) informes contemplados en la meta que hace parte de la acción y que resultan suficientes para conceptuarla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257"/>
    <s v="CERRADO"/>
    <x v="0"/>
    <x v="12"/>
    <x v="0"/>
    <x v="0"/>
    <s v="4/2022"/>
  </r>
  <r>
    <n v="86"/>
    <m/>
    <s v="FILA 350 ( Audit de Regularidad_x000a_PAD 2022)"/>
    <n v="118"/>
    <x v="0"/>
    <x v="0"/>
    <x v="0"/>
    <s v="Auditoria de Regularidad Vig 2021 PAD 2022"/>
    <x v="20"/>
    <s v="Subsecretaría de Gestión Financiera"/>
    <x v="14"/>
    <x v="0"/>
    <s v="3.2.1.3 Hallazgo administrativo, en razón a que la SDHT no ha realizado las acciones cobro de los saldos a su favor dentro del proyecto San Rafael II, por valor de TRESCIENTOS DIECIOCHO MILLONES TRESCIENTOS OCHO MIL NOVECIENTOS PESOS ($318.308.900) Mlcte"/>
    <s v="A la fecha la resolución 953 de 2021, no se encuentra ejecutoriada razón por la cual, el cobro de los saldos a favor dentro del proyecto San Rafael II por $318.308.900, no es exigible."/>
    <s v="Realizar seguimiento al cumplimiento de los plazos de resolución 953 de 2021."/>
    <s v="Informes de seguimiento."/>
    <s v="No Informes de seguimiento trimestrales."/>
    <n v="3"/>
    <d v="2022-05-16T00:00:00"/>
    <x v="1"/>
    <n v="1"/>
    <m/>
    <s v="CORTE DEL SEGUIMIENTO_x000a_Febrero 2023_x000a__x000a_EVIDENCIA_x000a_Informe_I_Mirador del Virrey_05102022_x000a_Radicado No. 3-2022-6454 del 28 de octubre de 2022_x000a_Radicado 3-2023-676 del 31 de enero de 2023_x000a_Informe_I_Torres de San Rafael II.pdf_x000a_Informe_II_Torres de San Rafael II. (Carpeta)_x000a_Informe Torres de San Rafael II_Octubre_Diciembre 2022.pdf que contiene: 1. Soportes Financieros y 2. Soportes Técnicos_x000a_Radicado No. 3-2023-2603 del 19 de abril de 2023: Soportes financieros y técnicos del Proyecto san Rafael para los períodos de Julio a Septiembre de 2022, Octubre a Diciembre de 2022 y Enero a Febrer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quot;Cumplida&quot;, lo cual fue incorporado en el seguimiento realizado mediante radicado No. 3-2023-5441 del 01 de agosto de 2023. Mediante radicado No. 3-2023-5811 se remitió el acta de seguimiento al estado de la acción._x000a__x000a_AVANCE PORCENTUAL_x000a_100%_x000a__x000a_CONCEPTO_x000a_Se revela la acción CUMPLIDA, DENTRO DE LOS TÉRMINOS y el HALLAZGO ABIERTO para valoración y cierre de la Contraloría de Bogotá en el marco de la Auditoría de Control Fiscal en la Modalidad de Regularidad vigencia 2023 PAD 2024._x000a__x000a_"/>
    <n v="1"/>
    <n v="1"/>
    <m/>
    <d v="2023-06-30T00:00:00"/>
    <m/>
    <m/>
    <m/>
    <s v="CUMPLIDA"/>
    <x v="1"/>
    <m/>
    <m/>
    <n v="-197"/>
    <s v="CERRADO"/>
    <x v="0"/>
    <x v="1"/>
    <x v="1"/>
    <x v="1"/>
    <s v="1/2023"/>
  </r>
  <r>
    <n v="87"/>
    <m/>
    <s v="FILA 351 ( Audit de Regularidad_x000a_PAD 2022)"/>
    <n v="118"/>
    <x v="0"/>
    <x v="0"/>
    <x v="0"/>
    <s v="Auditoria de Regularidad Vig 2021 PAD 2022"/>
    <x v="21"/>
    <s v="Subsecretaría de Gestión Financiera"/>
    <x v="14"/>
    <x v="0"/>
    <s v="3.2.1.4 Hallazgo administrativo por deficiencias en la planeación del proyecto 7823, por las cuales la finalidad expuesta por la SDHT de &quot;Mejorar la calidad de vida de la población vulnerable a través del acceso a una solución habitacional' no se está cumpliendo."/>
    <s v="Existe una confusión entre los conceptos de solución habitacional y solución de vivienda."/>
    <s v="Actualizar la formulación del proyecto de inversión 7823, con el fin de hacer una aclaración entre los conceptos de solución habitacional y solución de vivienda."/>
    <s v="Formulación actualizada."/>
    <s v="Formulación actualizada."/>
    <n v="1"/>
    <d v="2022-05-16T00:00:00"/>
    <x v="13"/>
    <n v="1"/>
    <m/>
    <s v="CORTE DEL SEGUIMIENTO_x000a_Junio de 2023_x000a__x000a_EVIDENCIAS_x000a_Radicado No. 3-2022-3847 del 08 de julio de 2022_x000a_7823 Generación  mecanismos  acceso  vivienda a hogares vulnerables_V 4.1_x000a_Radicado No. 3-2022-6454 del 28 de octubre de 2022_x000a_Correo Actualización formulación proyecto de inversión 78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RESULTADO DEL SEGUIMIENTO_x000a_La Subsecretaria de Gestión Financiera informó: &quot;Se realizó el ajuste de la información en el numeral 8. “Análisis de los objetivos” del formato PG01-FO08-V11 “Formulación de proyectos de inversión” del Proyecto 7823 “Generación de mecanismos para facilitar el acceso a una solución de vivienda a hogares vulnerables en Bogotá.” Se precisa el término “solución habitacional” de conformidad con lo dispuesto en el numeral 3.14 del artículo 3 del Decreto Distrital 145 de 2021. Se coordina reunión con la Subdirección de Programas y proyectos para finalizar el proceso de validación y actualización de la formulación del proyecto de inversión. Se cuenta con un documento borrador de actualización del proyecto de inversión 7823.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Publicar en el sitio web en el menú &quot;Transparencia y Acceso a la Información Pública y en el mapa interactivo la versión actualizada respecto de la reformulación del proyecto de inversión No. 7823."/>
    <n v="1"/>
    <n v="1"/>
    <n v="1"/>
    <d v="2023-06-30T00:00:00"/>
    <m/>
    <m/>
    <m/>
    <s v="CUMPLIDA"/>
    <x v="0"/>
    <m/>
    <m/>
    <n v="-378"/>
    <s v="CERRADO"/>
    <x v="0"/>
    <x v="13"/>
    <x v="3"/>
    <x v="0"/>
    <s v="3/2022"/>
  </r>
  <r>
    <n v="88"/>
    <m/>
    <s v="FILA 352 ( Audit de Regularidad_x000a_PAD 2022)"/>
    <n v="118"/>
    <x v="0"/>
    <x v="0"/>
    <x v="0"/>
    <s v="Auditoria de Regularidad Vig 2021 PAD 2022"/>
    <x v="22"/>
    <s v="Subsecretaría de Gestión Financiera"/>
    <x v="14"/>
    <x v="0"/>
    <s v="3.2.1.5 Hallazgo administrativo con presunta incidencia disciplinaria por información imprecisa en los reportes de la meta PSHC61 3MT1 del proyecto 7823"/>
    <s v="Inadecuada interpretación de los reportes entregados por la entidad en razón a los subsidios asignados en el marco del plan de desarrollo &quot;un nuevo contrato social&quot; y los asignados en el marco del plan de desarrollo &quot;Bogotá mejor para todos&quot; para la misma vigencia."/>
    <s v="Elaborar, formalizar y socializar un instructivo que brinde lineamientos frente al reporte de los subsidios asignados por cada uno de los instrumentos de financiación de acuerdo con la vigencia de los recursos."/>
    <s v="Instructivo."/>
    <s v="Instructivo Proceso."/>
    <n v="1"/>
    <d v="2022-05-16T00:00:00"/>
    <x v="13"/>
    <n v="1"/>
    <m/>
    <s v="CORTE DEL SEGUIMIENTO_x000a_Junio de 2023_x000a__x000a_EVIDENCIA_x000a_Radicado No. 3-2022-6454 del 28 de octubre de 2022_x000a_PM06-IN86 Instructivo para el reporte de los subsidios asignados en el proyecto de inversión 7823 V1_x000a_Z:\MAPA INTERACTIVO\Misionales\Instrum financiación para el acceso a la vivienda\Instructivos_x000a_Correo_Publicación Instructivo PM06-IN86_x000a_Radicado 3-2022-7819 del 20 de diciembre de 2022_x000a_Correo_Socialización Instructivo PM06-IN86_x000a_Radicado No.  1-2023-25977 del 13 de junio de 2023_x000a_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omprobó que en el denominado &quot;mapa interactivo&quot; se encuentra dispuesto el Instructivo PM06-IN86 para el reporte de los subsidios asignados en el proyecto de inversión 7823 V1 del 25 de agosto de 2022. Adicionalmente el área acató la recomendación de la Oficina Asesora de Control Interno respecto de &quot;Documentar la socialización del instructivo (...)&quot;, con lo cual existen soportes suficientes para conceptu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378"/>
    <s v="CERRADO"/>
    <x v="0"/>
    <x v="13"/>
    <x v="3"/>
    <x v="0"/>
    <s v="3/2022"/>
  </r>
  <r>
    <n v="92"/>
    <m/>
    <s v="FILA 356 ( Audit de Regularidad_x000a_PAD 2022)"/>
    <n v="118"/>
    <x v="0"/>
    <x v="0"/>
    <x v="0"/>
    <s v="Auditoria de Regularidad Vig 2021 PAD 2022"/>
    <x v="23"/>
    <s v="Subsecretaría de Gestión Corporativa"/>
    <x v="0"/>
    <x v="0"/>
    <s v="3.2.5.2 Hallazgo administrativo con presunta incidencia disciplinaria, por omitir el deber _x000a_de publicación de documentos contractuales en los términos de la Ley 1712 de 2014 y _x000a_del Decreto 1082 de 2015"/>
    <s v="Omisión en la publicación de los documentos de seguimiento contractual en las condiciones y oportunidad que establecen la Ley 1712 de 2014 y el Decreto 1082 de 2015. Igualmente se contraviene el Artículo 38 de la Ley 1952 de 2019."/>
    <s v="Realizar capacitación dirigida a los supervisores y apoyo a la supervisión respecto de las responsabilidades en cada una de las etapas precontractual, contractual y pos contractual."/>
    <s v="Capacitación."/>
    <s v="Capacitación ejecutada."/>
    <n v="1"/>
    <d v="2022-05-16T00:00:00"/>
    <x v="14"/>
    <n v="1"/>
    <s v="La acción fue formulada el 2 de julio de 2020. Por lo que a corte del ultimo seguimiento realizado al plan de mejoramiento ( Mayo de 2020) no fue tomada_x000a_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_x000a_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_x000a_Diciembre 2020: Se aporta registro de asistencia del 25 de agosto de 2020, con 31 participantes para la capacitación de los estudios previos y capacitación del 16 de octubre de 2020 para Manual de contratación, Principios de planeación y estudios previos. _x000a_Soportes: Correo electrónico de convocatoria del 16 de octubre de 2020, registro de asistencia de capacitaciones de fechas 25 de agosto y 16 octubre de 2020._x000a_Recomendación: Se remiten soportes que dan cuenta del cumplimiento de la acción, correspondiente a dos (2) capacitaciones, sin embargo, se recomienda incluir las presentaciones en la cuales se evidencie el tema de la asignación de obligaciones, dirigido a los supervisores de los contratos.                        _x000a_Marzo 2021: Con radicado No. 2-2021-15772 del 17 de agosto de 2021 se solicitó modificación de fecha, el cual fue aprobado con radicado CB No. 2-2021-09916 del 13 de abril de 2021._x000a_Mayo 2021: El responsable de la acción no aporta evidencias que den cuenta de la ejecución de la acción, por consiguiente, no se modifica la calificación de eficacia._x000a_Recomendación: Ejecutar las acciones a que haya lugar antes de la fecha de finalización de la acción de mejora propuesta, a fin de evitar la materialización del riesgo de incumplimiento del plan de mejoramiento._x000a_Octubre 2021: Revisados los soportes aportados para el presente seguimiento, se evidencia que no aportaron evidencias de la capacitación tal y como se encuentra señalado en la descripción de la accion&quot;Realizar capacitación dirigida a los supervisores y apoyo a la supervisión,  donde se explique la etapa de  la elaboración de los estudios previos y la asignación de obligaciones.&quot;, con fundamento en lo anterior se mantiene el porcentaje de avance anterior de la acción._x000a_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_x000a_ Recomendación: Adelantar de manera inmediata la actividad que encuentra pendiente para dar cumplimiento a la meta establecida y aportar para el siguiente seguimiento los soportes (completos) de la ejecución de la actividad._x000a_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_x000a_   Recomendación: Implementar mecanismos para evitar la ocurrencia de los hechos objeto del hallazgo"/>
    <s v="CORTE DEL SEGUIMIENTO_x000a_Junio de 2023_x000a__x000a_EVIDENCIA_x000a_Radicado No. 3-2022-6440 del 27 de octubre de 2022_x000a_Radicado No. 3-2022-2219  del 27 de abril de 2022_x000a_Radicado No. 3-2022-2472 del 09 de mayo de 2022_x000a_ASISTENCIA CAPACITACIÓN SUPERVISIÓN_x000a_CONTROL Y VIGILANCIA DE LOS CONTRATOS ESTALES_x000a_CORREO  JORNADAS DE FORMACIÓN - SUPERVISIÓN DE CONTRATOS_x000a_Instructivo Publicación Secop II.pdf_x000a_Presentación Introductoria SECOP II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los soportes que demuestran que la actividad fue ejecutada en los términos establecidos lo cual es suficiente para determinarla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409"/>
    <s v="CERRADO"/>
    <x v="0"/>
    <x v="14"/>
    <x v="3"/>
    <x v="0"/>
    <s v="3/2022"/>
  </r>
  <r>
    <n v="93"/>
    <m/>
    <s v="FILA 357 ( Audit de Regularidad_x000a_PAD 2022)"/>
    <n v="118"/>
    <x v="0"/>
    <x v="0"/>
    <x v="0"/>
    <s v="Auditoria de Regularidad Vig 2021 PAD 2022"/>
    <x v="23"/>
    <s v="Subsecretaría de Gestión Financiera"/>
    <x v="14"/>
    <x v="1"/>
    <s v="3.2.5.2 Hallazgo administrativo con presunta incidencia disciplinaria, por omitir el deber _x000a_de publicación de documentos contractuales en los términos de la Ley 1712 de 2014 y _x000a_del Decreto 1082 de 2015"/>
    <s v="Omisión en la publicación de los documentos de seguimiento contractual en las condiciones y oportunidad que establecen la Ley 1712 de 2014 y el Decreto 1082 de 2015. Igualmente se contraviene el Artículo 38 de la Ley 1952 de 2019. "/>
    <s v="Implementar un mecanismo en el tablero de control que permita identificar la debida publicación de los documentos contractuales de los contratos supervisados por la Subsecretaría de Gestión Financiera y sus subdirecciones adscritas."/>
    <s v="Mecanismo implementado."/>
    <s v="Indicador en el tablero de control."/>
    <n v="1"/>
    <d v="2022-05-16T00:00:00"/>
    <x v="15"/>
    <n v="1"/>
    <m/>
    <s v="CORTE DEL SEGUIMIENTO_x000a_Junio de 2023_x000a__x000a_EVIDENCIAS_x000a_Correo electrónico del 01 de diciembre de 2022_x000a_Enlace https://app.powerbi.com/groups/me/reports/c8fe6d5e-f6d8-423b-b3e9-f64d5ddfcbf3/ReportSection4a6a0252b3824bf15a92?ctid=d239009e-8fbd-445b-9cb0-2b37507f6006_x000a_Radicado 3-2022-7819 del 20 de diciembre de 2022_x000a_Acta Tablero Control Seguimiento Contractual 29092022_x000a_Correo_Enlace Power Bi Seguimiento_Contractual SGF_x000a_Evidencia SECOP_Contrato093_x000a_Evidencia SECOP_Contrato096_x000a_Evidencia SECOP_Contrato965_x000a_Información contratistas - Plan de mejoramiento_x000a_Pantallazo_Control SGF-18_x000a_Radicado No.  1-2023-25977 del 13 de junio de 2023_x000a__x000a_UBICACIÓN DE LAS EVIDENCIAS_x000a_Correo electrónico institucional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omprobó que el enlace &quot;https://app.powerbi.com/groups/me/reports/c8fe6d5e-f6d8-423b-b3e9-f64d5ddfcbf3/ReportSection4a6a0252b3824bf15a92?ctid=d239009e-8fbd-445b-9cb0-2b37507f6006&quot; enruta al tablero de control de la contratación en la que se registra información respecto de  la publicación de los documentos contractuales de los contratistas de la dependencia, previo a la aprobación de cada informe mensual de actividades. Adicionalmente se cuenta con información y registros documentados que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Mantener en operación el tablero de control  y evaluar la posibilidad de extender su aplicación a toda la Entidad, lo cual podría ser útil para resolver de fondo las causas que generan hallazgos similares y reducir su recurrencia."/>
    <n v="1"/>
    <n v="1"/>
    <n v="0.95"/>
    <d v="2023-06-30T00:00:00"/>
    <m/>
    <m/>
    <m/>
    <s v="CUMPLIDA"/>
    <x v="0"/>
    <m/>
    <m/>
    <n v="-348"/>
    <s v="CERRADO"/>
    <x v="0"/>
    <x v="15"/>
    <x v="3"/>
    <x v="0"/>
    <s v="3/2022"/>
  </r>
  <r>
    <n v="94"/>
    <m/>
    <s v="FILA 358 ( Audit de Regularidad_x000a_PAD 2022)"/>
    <n v="118"/>
    <x v="0"/>
    <x v="0"/>
    <x v="0"/>
    <s v="Auditoria de Regularidad Vig 2021 PAD 2022"/>
    <x v="2"/>
    <s v="Subsecretaría de Planeación y Política"/>
    <x v="15"/>
    <x v="0"/>
    <s v="3.3.1.1 Hallazgo administrativo, por falta de control, gestión y depuración para la _x000a_legalización del saldo del convenio No. 464 de 2016 por valor de $4.328.584.817 suscrito _x000a_con la ERU"/>
    <s v="Debilidad en la coordinación y gestión de un plan de trabajo con la ERU -entidad ejecutora de los recursos del convenio 464 de 2016, que permita contar con los insumos necesarios, analizar y revisar los mismos en aras de fortalecer el proceso de legalización correspondiente."/>
    <s v="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
    <s v="Mesas de trabajo."/>
    <s v="Número de mesas de trabajo realizadas."/>
    <n v="4"/>
    <d v="2022-05-16T00:00:00"/>
    <x v="16"/>
    <n v="0.75"/>
    <m/>
    <s v="CORTE DEL SEGUIMIENTO_x000a_junio 2023_x000a__x000a_EVIDENCIAS_x000a_Correo electrónico del 26 de octubre de 2022_x000a_15072022 PM02-FO299 Acta reunión V3  -  CONV 464 DE 2016 - DEV. ERU. REV_F_x000a_04082022 PM02-FO299 Acta reunión  CONV 464 DE 2016 - ERU   DEF REV ERU_x000a_PM02-FO299 Acta reunión CONV 464 DE 2016 - ERU 12052022- DEF. REV. ERU_F_x000a_3-2022-5632_1 464 de 2016_x000a_464 DE 2016_x000a_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Oficina Asesora de Control Interno_x000a_Sistema de Información Documental SIGA_x000a__x000a_VALORACIÓN DE LAS EVIDENCIAS_x000a_Se cuenta con tres actas de reunión del 12 de mayo de 2022, 15 de julio de 2022 y 04 de agosto de 2022 con el asunto &quot;Sesión de Comité de Supervisión Convenio Interadministrativo 464 de 2016&quot;.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quot;02_03 Soporte devolución Capital no ejecutado Conv 464-2016&quot; contentivo del comprobante 7000457398 del 28 de diciembre de 2022 con el cual se realizó el reintegro a la Secretaría Distrital de Hacienda por una cuantía de $2.534.272.224 y &quot;02_04 Soporte devolución Rendimientos no ejecutado Conv 464-2016&quot;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_x000a__x000a_AVANCE PORCENTUAL_x000a_75%_x000a__x000a_CONCEPTO_x000a_Se conceptúa la acción CON AVANCES – RETRASADA y HALLAZGO ABIERTO_x000a__x000a_RECOMENDACION._x000a_Allegar los soportes de legalización pendiente del saldo por una cuantía de $1.134.547.793 para determinar el cumplimiento de la acción al 100%."/>
    <n v="0.75"/>
    <n v="0.75"/>
    <m/>
    <d v="2023-06-30T00:00:00"/>
    <m/>
    <m/>
    <m/>
    <s v="CUMPLIDA"/>
    <x v="1"/>
    <m/>
    <m/>
    <n v="-136"/>
    <s v="CERRADO"/>
    <x v="0"/>
    <x v="16"/>
    <x v="2"/>
    <x v="1"/>
    <s v="2/2023"/>
  </r>
  <r>
    <n v="95"/>
    <m/>
    <s v="FILA 359 ( Audit de Regularidad_x000a_PAD 2022)"/>
    <n v="118"/>
    <x v="0"/>
    <x v="0"/>
    <x v="0"/>
    <s v="Auditoria de Regularidad Vig 2021 PAD 2022"/>
    <x v="7"/>
    <s v="Subsecretaría de Gestión Corporativa"/>
    <x v="7"/>
    <x v="0"/>
    <s v="3.3.1.2 Hallazgo administrativo, por falta de gestión y control en la legalización de saldos _x000a_de los convenios celebrados, con AGUAS DE BOGOTA No. 889 de 2018 por _x000a_$1.277.503.448 y con FONADE Contrato de Gerencia 045 de 2017 por $260.000.000. _x000a_(Se retira el Convenio 686 de 2019 suscrito con FONDIGER por valor de _x000a_$11.959.720.134) "/>
    <s v="No se ha legalizado el convenio con AGUAS DE BOGOTA No. 889 de 2018 por $1.277.503.448."/>
    <s v="Legalizar el saldo contable del convenio con Aguas de Bogotá, previo seguimiento al plan de Sostenibilidad Contable."/>
    <s v="Legalización del convenio."/>
    <s v="Legalización del convenio."/>
    <n v="1"/>
    <d v="2022-05-16T00:00:00"/>
    <x v="0"/>
    <n v="1"/>
    <m/>
    <s v="CORTE DEL SEGUIMIENTO_x000a_Febrero 2023_x000a__x000a_EVIDENCIAS_x000a_Radicado No. 3-2022-6695 del 04 de noviembre de 2022_x000a_COMPROBANTE CONTABILIDAD CONVENIO 889 DE 2018 AGUAS BOGOTA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 No. CONREP112 del 24 de mayo de 2022 se legalizó el saldo del convenio No. 889 de 2018 por valor de $1.277.503.448.00. Dentro de los soportes allegados se encuentran los radicados : 3-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 PAD 2024."/>
    <n v="1"/>
    <n v="1"/>
    <m/>
    <d v="2023-06-30T00:00:00"/>
    <m/>
    <m/>
    <m/>
    <s v="CUMPLIDA"/>
    <x v="1"/>
    <m/>
    <m/>
    <n v="-256"/>
    <s v="CERRADO"/>
    <x v="0"/>
    <x v="0"/>
    <x v="0"/>
    <x v="0"/>
    <s v="4/2022"/>
  </r>
  <r>
    <n v="96"/>
    <m/>
    <s v="FILA 360 ( Audit de Regularidad_x000a_PAD 2022)"/>
    <n v="118"/>
    <x v="0"/>
    <x v="0"/>
    <x v="0"/>
    <s v="Auditoria de Regularidad Vig 2021 PAD 2022"/>
    <x v="7"/>
    <s v="Subsecretaría de Gestión Corporativa"/>
    <x v="7"/>
    <x v="1"/>
    <s v="3.3.1.2 Hallazgo administrativo, por falta de gestión y control en la legalización de saldos _x000a_de los convenios celebrados, con AGUAS DE BOGOTA No. 889 de 2018 por $1.277.503.448 y con FONADE Contrato de Gerencia 045 de 2017 por $260.000.000. (Se retira el Convenio 686 de 2019 suscrito con FONDIGER por valor de $11.959.720.134)"/>
    <s v="No se ha legalizado el convenio con  FONADE Contrato de Gerencia 045 de 2017 por $260.000.000."/>
    <s v="Realizar un seguimiento trimestral del proceso del contingente judicial."/>
    <s v="Seguimiento al fallo judicial."/>
    <s v="Seguimientos realizados."/>
    <n v="3"/>
    <d v="2022-05-16T00:00:00"/>
    <x v="16"/>
    <n v="1"/>
    <m/>
    <s v="CORTE DEL SEGUIMIENTO_x000a_Febrero 2023_x000a__x000a_EVIDENCIAS_x000a_Radicado No. 3-2022-6695 del 04 de noviembre de 2022_x000a_Seguimiento Hallazgo Contraloria FONADE_x000a_Radicado 3-2022-7991 del 26 de diciembre de 2022_x000a_3-2022-6527 del 31 de octubre de 2022_x000a_3-2022-7360 del 30 de noviembre de 2022_x000a_3-2022-7675 del 14 de diciembre de 2022_x000a_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quot;INFORME GESTION HALLAZGO 3.3.1.2&quot;_x000a_Radicado 3-2023-2911 del 28 de  abril de 2023._x000a_Radicado 3-2023-3338 del 16 de mayo de 2023: Con el cual se aportan los radicados 3-2022-6527, 3-2022-7360, 3-2022-7675, 3-2022-8049, 3-2023-1473  y 3-2023-1951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aporta como evidencia correos electrónicos del 18 y 19 de octubre de 2022 dentro de los cuales se hace referencia al estado del proceso en contra de FONADE con expediente No. 2019-00742 ID 617292 describiendo que &quot;(...) a la fecha se encuentra pendiente de que el proceso sea repartido dentro de los Jueces Civiles del Circuito de Bogotá D.C&quot;.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quot;(…) informe hasta el trimestre julio a septiembre del proceso iniciado por la SDHT contra FONADE, número 2019-00742 ID 617292&quot;,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ó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un se informó mediante radicado 3-2023-5815 del 15 de agosto de 2023.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 PAD 2024."/>
    <n v="1"/>
    <n v="1"/>
    <m/>
    <d v="2023-06-30T00:00:00"/>
    <m/>
    <m/>
    <m/>
    <s v="CUMPLIDA"/>
    <x v="1"/>
    <m/>
    <m/>
    <n v="-136"/>
    <s v="CERRADO"/>
    <x v="0"/>
    <x v="16"/>
    <x v="2"/>
    <x v="1"/>
    <s v="2/2023"/>
  </r>
  <r>
    <n v="97"/>
    <m/>
    <s v="FILA 361 ( Audit de Regularidad_x000a_PAD 2022)"/>
    <n v="118"/>
    <x v="0"/>
    <x v="0"/>
    <x v="0"/>
    <s v="Auditoria de Regularidad Vig 2021 PAD 2022"/>
    <x v="18"/>
    <s v="Subsecretaría de Planeación y Política"/>
    <x v="15"/>
    <x v="0"/>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
    <s v="Debilidad en la coordinación y gestión de un plan de trabajo con la ERU -entidad ejecutora de los recursos del Convenio 464 de 2016, que permita contar con los insumos necesarios, analizar y revisar los mismos en aras de fortalecer el proceso de legalización correspondiente."/>
    <s v="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
    <s v="Mesas de trabajo."/>
    <s v="Número de mesas de trabajo realizadas."/>
    <n v="4"/>
    <d v="2022-05-16T00:00:00"/>
    <x v="16"/>
    <n v="0.75"/>
    <m/>
    <s v="CORTE DEL SEGUIMIENTO_x000a_junio 2023_x000a__x000a_EVIDENCIAS_x000a_Correo electrónico del 26 de octubre de 2022_x000a_15072022 PM02-FO299 Acta reunión V3  -  CONV 464 DE 2016 - DEV. ERU. REV_F_x000a_04082022 PM02-FO299 Acta reunión  CONV 464 DE 2016 - ERU   DEF REV ERU_x000a_PM02-FO299 Acta reunión CONV 464 DE 2016 - ERU 12052022- DEF. REV. ERU_F_x000a_3-2022-5632_1 464 de 2016_x000a_464 DE 2016_x000a_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Oficina Asesora de Control Interno_x000a_Sistema de Información Documental SIGA_x000a__x000a_VALORACIÓN DE LAS EVIDENCIAS_x000a_Se cuenta con tres actas de reunión del 12 de mayo de 2022, 15 de julio de 2022 y 04 de agosto de 2022 con el asunto &quot;Sesión de Comité de Supervisión Convenio Interadministrativo 464 de 2016&quot;.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quot;02_03 Soporte devolución Capital no ejecutado Conv 464-2016&quot; contentivo del comprobante 7000457398 del 28 de diciembre de 2022 con el cual se realizó el reintegro a la Secretaría Distrital de Hacienda por una cuantía de $2.534.272.224 y &quot;02_04 Soporte devolución Rendimientos no ejecutado Conv 464-2016&quot;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_x000a__x000a_AVANCE PORCENTUAL_x000a_75%_x000a__x000a_CONCEPTO_x000a_Se conceptá la acción EN EJECUCIÓN - CON AVANCES - FUERA DE LOS TÉRMINOS Y HALLAZGO ABIERTO_x000a__x000a_RECOMENDACION._x000a_Allegar los soportes de legalización pendiente del saldo por una cuantía de $1.134.547.793 para determinar el cumplimiento de la acción al 100%."/>
    <n v="0.75"/>
    <n v="0.75"/>
    <m/>
    <d v="2023-06-30T00:00:00"/>
    <m/>
    <m/>
    <m/>
    <s v="ATRASADA"/>
    <x v="2"/>
    <m/>
    <m/>
    <n v="-136"/>
    <s v="Vencido hace 136 días"/>
    <x v="1"/>
    <x v="16"/>
    <x v="2"/>
    <x v="1"/>
    <s v="2/2023"/>
  </r>
  <r>
    <n v="98"/>
    <m/>
    <s v="FILA 362 ( Audit de Regularidad_x000a_PAD 2022)"/>
    <n v="118"/>
    <x v="0"/>
    <x v="0"/>
    <x v="0"/>
    <s v="Auditoria de Regularidad Vig 2021 PAD 2022"/>
    <x v="18"/>
    <s v="Subsecretaría de Gestión Financiera_x000a_Subsecretaría de Gestión Corporativa"/>
    <x v="16"/>
    <x v="1"/>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la ERU No. 206/2014 por $9.609.161.016."/>
    <s v="Registrar contablemente contra giro al tesoro distrital, los recursos no ejecutados del Convenio suscrito con la ERU No. 206/2014 por $9.609.161.016."/>
    <s v="Registro Contable."/>
    <s v="Registro Contable."/>
    <n v="1"/>
    <d v="2022-06-01T00:00:00"/>
    <x v="12"/>
    <n v="1"/>
    <m/>
    <s v="CORTE DEL SEGUIMIENTO Y EVALUACION_x000a_Febrero 2023_x000a__x000a_EVIDENCIAS_x000a_Radicado No. 3-2022-6695 del 04 de noviembre de 2022_x000a_Radicado No.  3-2022-3847 del 08 de julio de 2022_x000a_Radicado No. 3-2022-3180 del 08 de junio de 2022_x000a_Documento &quot;019 # 2 reintegro conv 206-2014&quot;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 clase 19 &quot;Legalización de Convenios&quot;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on y el resultado del reintegro y son suficientes para determinar el cumplimiento de la acción. Mediante radicado No. 2-2022-70135 del 17 de noviembre  de 2022 la Secretaria Distrital del Hábitat solicitó a la Contraloría de Bogotá la &quot;Disminución del plazo de cumplimiento al 31 de diciembre de 2022&quot;, con alcance mediante radicado No. 2-2022-71628 del 23 de noviembre de 2023 con lo cual se solicitó la disminución del plazo del 30 de abril de 2023 al 31 de diciembre de 2022 en razón a que la Oficina Asesora de Control Interno la conceptuó como &quot;CUMPLIDA&quot;. En respuesta a la solicitud, la Contraloria de Bogotá mediante radicado No. 1-2022-48271 del 25 de noviembre de 2022 autorizó la modificación del plazo de cumplimiento del 30 de abril de 2023 al 31 de diciembre de 2022. 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2 PAD 2024, toda vez que existen 4 acciones asociadas al mismo hallazgo cuya fecha de cumplimiento de programó para 2023."/>
    <n v="1"/>
    <n v="1"/>
    <m/>
    <d v="2023-06-30T00:00:00"/>
    <m/>
    <m/>
    <m/>
    <s v="CUMPLIDA"/>
    <x v="1"/>
    <m/>
    <m/>
    <n v="-257"/>
    <s v="CERRADO"/>
    <x v="0"/>
    <x v="12"/>
    <x v="0"/>
    <x v="0"/>
    <s v="4/2022"/>
  </r>
  <r>
    <n v="99"/>
    <m/>
    <s v="FILA 363 ( Audit de Regularidad_x000a_PAD 2022)"/>
    <n v="118"/>
    <x v="0"/>
    <x v="0"/>
    <x v="0"/>
    <s v="Auditoria de Regularidad Vig 2021 PAD 2022"/>
    <x v="18"/>
    <s v="Subsecretaría de Gestión Financiera_x000a_Subsecretaría de Gestión Corporativa"/>
    <x v="16"/>
    <x v="2"/>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la ERU No. 268/2014 por $532.202.892."/>
    <s v="Avanzar con la legalización contable de los subsidios asignados, pendientes por legalizar del convenio 268 de 2014 suscrito con la ERU por $532.202.892, previo seguimiento al Plan de Sostenibilidad Contable"/>
    <s v="Recursos legalizados."/>
    <s v="Recursos legalizados / Recursos por legalizar."/>
    <n v="1"/>
    <d v="2022-06-01T00:00:00"/>
    <x v="3"/>
    <n v="0.79"/>
    <m/>
    <s v="CORTE DEL SEGUIMIENTO Y EVALUACION_x000a__x000a_EVIDENCIAS_x000a_Radicado No. 3-2022-6695 del 04 de noviembre de 2022_x000a_Radicado No. 3-2022-6314 del 24 de octubre de 2022_x000a_Radicado No. 3-2022-3847 del 08 de julio de 2022_x000a_Radicado No. 3-2022-3399 del 16 de junio de 2022_x000a_Radicado No. 3-2022-3401 del 16 de junio de 2022_x000a_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_x000a_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s clase 19 &quot;Legalización de Convenios&quot;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quot;Avanzar con la legalización contable de los subsidios asignados, pendientes por legalizar del convenio 268 de 2014 suscrito con la ERU POT $532. 202.892, previo seguimiento al Plan de Sostenibilidad Contable&quot;; así mismo se solicitó la ampliación de la fecha hasta el 30 de junio de 2023. En respuesta a la solicitud, la Contraloria de Bogotá mediante radicado No. 1-2022-48271 del 25 de noviembre de 2022 autorizó la modificación de la acción &quot;'Registrar contablemente los subsidios asignados pendientes por legalizar del convenio suscrito con la ERU No. 268/2014 por $532.202.892&quot; por &quot;Avanzar con la legalización contable de los subsidios asignados, pendientes por legalizar del convenio 268 de 2014 suscrito con la ERU por $532.202.892, previo seguimiento al Plan de Sostenibilidad Contabl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de $532.202.892 correspondiente a 13 comprobantes de legalización; por su parte p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_x000a__x000a_AVANCE PORCENTUAL_x000a_79%_x000a__x000a_CONCEPTO_x000a_Se conceptá la acción EN EJECUCIÓN - CON AVANCES - FUERA DE LOS TÉRMINOS Y HALLAZGO ABIERTO_x000a__x000a_ALERTA_x000a_Los comproibantes de la legalización por la cuantía de $455.480.234 son necesarios para determinar el avance de la acción._x000a__x000a_RECOMENDACION:_x000a__x000a_Subdirección Financiera: Allegar los soportes de los comprobantes de legalización que se hayan realizado para el Convenio 268 de 2014."/>
    <n v="0.79"/>
    <n v="0.79"/>
    <m/>
    <d v="2023-06-30T00:00:00"/>
    <m/>
    <m/>
    <m/>
    <s v="ATRASADA"/>
    <x v="2"/>
    <m/>
    <m/>
    <n v="-75"/>
    <s v="Vencido hace 75 días"/>
    <x v="1"/>
    <x v="3"/>
    <x v="2"/>
    <x v="1"/>
    <s v="2/2023"/>
  </r>
  <r>
    <n v="100"/>
    <m/>
    <s v="FILA 364 ( Audit de Regularidad_x000a_PAD 2022)"/>
    <n v="118"/>
    <x v="0"/>
    <x v="0"/>
    <x v="0"/>
    <s v="Auditoria de Regularidad Vig 2021 PAD 2022"/>
    <x v="18"/>
    <s v="Subsecretaría de Gestión Financiera"/>
    <x v="14"/>
    <x v="3"/>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el FNA 415/2017 por $1.596.173.643."/>
    <s v="Expedir el acto administrativo de actualización de los valores de los subsidios asignados del convenio suscrito con el FNA 415/2017."/>
    <s v="Acto administrativo."/>
    <s v="Número de Acto administrativo."/>
    <n v="1"/>
    <d v="2022-06-01T00:00:00"/>
    <x v="17"/>
    <n v="0.1"/>
    <m/>
    <s v="CORTE DEL SEGUIMIENTO Y EVALUACION_x000a_Febrero 2023_x000a__x000a_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Radicado No. 3-2023-2603 del 19 de abril de 2023_x000a_Radicado 2-2023-17701 del 15 de marzo de 2023_x000a__x000a_UBICACIÓN DE LAS EVIDENCIAS_x000a__x000a_VALORACIÓN DE LAS EVIDENCIAS_x000a_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_x000a__x000a_AVANCE PORCENTUAL_x000a_10%_x000a__x000a_CONCEPTO_x000a_Se conceptá la acción EN EJECUCIÓN - CON AVANCES - FUERA DE LOS TÉRMINOS Y HALLAZGO ABIERTO_x000a__x000a_ALERTA_x000a_El radicado 2-2023-17701 del 15 de marzo de 2023 no es correspondiente con el acto administrativo que se definió en la acción._x000a__x000a_RECOMENDACIÓN _x000a_Expedir y allegar el acto administrativo contentivo de la actualización de los valores de los subsidios asignados del convenio suscrito con el FNA 415/2017."/>
    <n v="0.1"/>
    <n v="0.1"/>
    <m/>
    <d v="2023-06-30T00:00:00"/>
    <m/>
    <m/>
    <m/>
    <s v="ATRASADA"/>
    <x v="2"/>
    <m/>
    <m/>
    <n v="-167"/>
    <s v="Vencido hace 167 días"/>
    <x v="1"/>
    <x v="17"/>
    <x v="1"/>
    <x v="1"/>
    <s v="1/2023"/>
  </r>
  <r>
    <n v="101"/>
    <m/>
    <s v="FILA 365 ( Audit de Regularidad_x000a_PAD 2022)"/>
    <n v="118"/>
    <x v="0"/>
    <x v="0"/>
    <x v="0"/>
    <s v="Auditoria de Regularidad Vig 2021 PAD 2022"/>
    <x v="18"/>
    <s v="Subsecretaría de Gestión Corporativa Subsecretaría de Gestión Financiera"/>
    <x v="6"/>
    <x v="4"/>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No. 152/2012 por $5.209.498.632."/>
    <s v="Realizar mesas técnicas de manera bimestral con los equipos de trabajo responsables del proceso de legalización de la SDHT y la ERU del convenio 152 de 2012, con el fin de estructurar el documento técnico y financiero requerido para tal efecto."/>
    <s v="Documento técnico y financiero."/>
    <s v="Informe."/>
    <n v="1"/>
    <d v="2022-06-01T00:00:00"/>
    <x v="3"/>
    <n v="0.2"/>
    <m/>
    <s v="CORTE DEL SEGUIMIENTO Y EVALUACION_x000a_Febrero 2023_x000a__x000a_EVIDENCIAS_x000a_Radicado No. 3-2022-6314 del 24 de octubre de 2022_x000a_Radicado No. 3-2022-6454 del 28 de octubre de 2022_x000a_Radicado No. 3-2023-3673 del 26 de mayo de 2023_x000a_Acta de Reunión del 06 de marzo de 2023 y registro de asistencia de la misma fecha_x000a_Acta Reunión de Legalización Convenio 152-2012 del 09 de mayo de 2023_x000a_Enlace al audio de la reunión del 14 de marzo de 2023 para seguimiento a los saldos por legalizar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i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_x000a__x000a_AVANCE PORCENTUAL_x000a_20%_x000a__x000a_CONCEPTO_x000a_Se conceptúa la acción EN EJECUCIÓN - CON AVANCES - FUERA DE LOS TÉRMINOS Y HALLAZGO ABIERTO_x000a__x000a_OBSERVACIONES_x000a_Dentro del registro de asistencia no se encontró participación de la Subdirección de Recursos Públicos, dependencia que tiene responsabilidad respecto del cumplimiento de la acción. El acta del 09 de mayo de 2023 no viene suscrita por los intervinientes ni se aporta registro de asistencia. Por su parte, en enlace al audio de la reunión del 14 de marzo de 2023 no enruta al repositorio del audio descrito, según se comprueba en la siguiente captura de pantalla (Ver radicado No. 3-2023-5446._x000a__x000a_ALERTA:_x000a_Ejecutar las mesas técnicas con todos los responsables de legalizar el saldo del convenio, documentar los resultados en las respectivas actas y registros de asistencia y trabajar en la elaboración del documento técnico que permita avanzar en la legalización del saldo del convenio._x000a_Es importante que las áreas tengan en cuenta que de las mesas técnicas se debe generar un “(…) documento técnico y financiero (..)” que se definió como meta y que debe ser el soporte para cualquier legalización de saldos._x000a__x000a_RECOMENDACIÓNES_x000a_Discutir en las mesas técnicas la alternativa de que la Empresa de Renovación y Desarrollo Urbano retorne los recursos respecto de aquellos predios que no fueron objeto de desarrollo._x000a_Asegurar que las actas que se alleguen como soporte se encuentren debidamente suscritas por los intervinientes y que se remitan en PDF para su integralidad, completitud y suficiencia para evitar observaciones cuando sean valoradas por el equipo auditor de la Contraloría de Bogotá._x000a_Asegurar que los enlaces Ondrive, Sharepoint o cualquier otro repositorio en línea estén disponibles para el acceso y consulta. _x000a_Asegurar que en las mesas de trabajo asistan todos los intervinientes de las áreas responsables del cumplimiento de la acción."/>
    <n v="0.2"/>
    <n v="0.2"/>
    <m/>
    <d v="2023-06-30T00:00:00"/>
    <m/>
    <m/>
    <m/>
    <s v="ATRASADA"/>
    <x v="2"/>
    <m/>
    <m/>
    <n v="-75"/>
    <s v="Vencido hace 75 días"/>
    <x v="1"/>
    <x v="3"/>
    <x v="2"/>
    <x v="1"/>
    <s v="2/2023"/>
  </r>
  <r>
    <n v="102"/>
    <m/>
    <s v="FILA 366 ( Audit de Regularidad_x000a_PAD 2022)"/>
    <n v="118"/>
    <x v="0"/>
    <x v="0"/>
    <x v="0"/>
    <s v="Auditoria de Regularidad Vig 2021 PAD 2022"/>
    <x v="18"/>
    <s v="Subsecretaría de Gestión Corporativa"/>
    <x v="7"/>
    <x v="5"/>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n legalizado los convenios 464/2016, 206/2014, 268/2014, 415/2017 y 152/2012."/>
    <s v="Realizar el seguimiento de las legalizaciones de los convenios en el plan de sostenibilidad contable."/>
    <s v="Reuniones."/>
    <s v="Actas de reunión."/>
    <n v="2"/>
    <d v="2022-06-01T00:00:00"/>
    <x v="0"/>
    <n v="1"/>
    <m/>
    <s v="CORTE DE SEGUIMIENTO_x000a_Febrero 2023_x000a__x000a_EVIDENCIAS_x000a_04-08-2022 MESA DE TRABAJO CONVENIO 152_v2 firm_x000a_019 # 2 reintegro conv 206-2014_x000a_3-2022-5570_1_x000a_3-2022-5873_1_x000a_comprobante 3_x000a_COMPROBANTE 4_x000a_3-2022-3699_1 solicitud de información_x000a_3-2022-3986_1 respuesta solicitud de información_x000a_3-2022-5632_1 464 de 2016_x000a_464 DE 2016_x000a_3-2022-7993_1 seguimiento plan de sostenibilidad.pdf_x000a_3-2022-7991 del 26 de diciembre de 2022_x000a_Acta de conciliación convenios recursos públicos 10-11-2022 vf_x000a_Acta de conciliación convenios recursos públicos 12-12-2022 (1)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Convenio 152 de 2014: Mediante radicado No. 3-2022-6314 del 24 de octubre de 2022, la Subsecretaría de Gestión Financiera y la Subdirección Financiera solicitaron la ampliación de la fecha de cumplimiento hasta el 30 de junio de 2023, la cual se encuentra en trámite._x000a_Convenio 206 de 2014: Mediante comprobante clase 19 &quot;Legalización de Convenios&quot;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_x000a_Convenio 268 de 2014: Mediante comprobantes clase 19 &quot;Legalización de Convenios&quot;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_x000a_Mediante radicado No. 3-2022-6314 del 24 de octubre de 2022, la Subsecretaría de Gestión Financiera y la Subdirección Financiera solicitaron la ampliación de la fecha de cumplimiento hasta el 30 de junio de 2023, la cual se encuentra en trámite._x000a_Convenio 234 de 2014: Mediante memorando No. 3-2022-3699 del 30 de junio de 2022 se solicita información a la Subdirección de Recursos Públicos respecto de la información financiera del convenio, el cual fue respondido por el área mediante radicado No. 3-2022-3986 del 14 de julio de 2022._x000a_Convenio No. 464 de 2014: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2 PAD 2023."/>
    <n v="1"/>
    <n v="1"/>
    <m/>
    <d v="2023-06-30T00:00:00"/>
    <m/>
    <m/>
    <m/>
    <s v="CUMPLIDA"/>
    <x v="1"/>
    <m/>
    <m/>
    <n v="-256"/>
    <s v="CERRADO"/>
    <x v="0"/>
    <x v="0"/>
    <x v="0"/>
    <x v="0"/>
    <s v="4/2022"/>
  </r>
  <r>
    <n v="103"/>
    <m/>
    <s v="FILA 367 ( Audit de Regularidad_x000a_PAD 2022)"/>
    <n v="118"/>
    <x v="0"/>
    <x v="0"/>
    <x v="0"/>
    <s v="Auditoria de Regularidad Vig 2021 PAD 2022"/>
    <x v="24"/>
    <s v="Subsecretaría de Coordinación Operativa"/>
    <x v="17"/>
    <x v="0"/>
    <s v="3.4.3.2.1 Hallazgo administrativo por el bajo nivel de giros realizados a los proyectos de _x000a_inversión 7715; 7575; 7659; 7641 y 7642, contraviniendo los principios generales que _x000a_rigen las actuaciones de las autoridades nacionales, regionales y territoriales, en materia _x000a_de planeación, establecidos en la Ley 152 de 1994 y el principio del sistema presupuestal _x000a_de Unidad de Caja señalado en el Decreto 714 de 1996. "/>
    <s v="Bajo nivel de giros realizados a los proyectos de inversión 7715; 7575; 7659; 7641 y 7642."/>
    <s v="Realizar un comité de obra mensual para el seguimiento a la ejecución física de la obra con el fin de identificar alertas tempranas de baja ejecución de giros en los contratos vigentes, suscritos en la vigencia 2021 relacionados con los proyectos de inversión 7715, 7575, 7659, 7641 y 7642."/>
    <s v="Comité de obra mensual. "/>
    <s v="Número de actas mensuales de comités de obra realizados en los contratos vigentes suscritos en 2021."/>
    <n v="10"/>
    <d v="2022-06-01T00:00:00"/>
    <x v="16"/>
    <n v="0.5"/>
    <m/>
    <s v="CORTE DEL SEGUIMIENTO Y EVALUACION_x000a_Febrero 2023_x000a__x000a_EVIDENCIAS_x000a_Radicado No. 3-2022-6418 del 27 de octubre de 2022_x000a_Comité 01 Agosto G1_x000a_Comité 08 Agosto G1_x000a_comité 8 de agosto_x000a_Comité 22 Agosto G1_x000a_Comité 30 Agosto G1_x000a_recorrido de verificación eléctrico_x000a_ACTA DE REUNIÓN 6 DE JULIO CONTRATO 953 DE 2021- COMITE DE SEGUIMIENTO_x000a_ACTA DE REUNIÓN 13 DE JULIO CONTRATO 934 DE 2021- COMITE DE SEGUIMIENTO_x000a_REQUERIMIENTO POR PARTE DEL CONTRATISTA DE OBRA CTO 934-2021_x000a_ACTA DE COMITE 15 DE JUNIO DE 2022- CONTRATO 934 de 2021_x000a_ACTA DE COMITE 29 DE JUNIO DE 2022-CONTRATO 934 DE 2022_x000a_ACTA DE COMITE 15 DE JUNIO DE 2022- CONTRATO 934 de 2021_x000a_ACTA DE COMITE 29 DE JUNIO DE 2022-CONTRATO 934 DE 2022_x000a_Comité 06 Junio G1-952 de 2021_x000a_Comité 28 Junio G1-952 de 2021_x000a_ACTA GRUPO 2 6-06-2022-953 de 2021_x000a_ACTA GRUPO 2 21-06-2022-953 de 2021_x000a_13062022 ACTA DE COMITE 008 SDHT - G 4 CTO 905 Y 940 2021_x000a_Acta de Comité GRUPO 5 - 10 de junio 2022_x000a_Acta de Comité GRUPO 5 - 24-06-2022_x000a_1 - 30-09-2022 - PROYECTO ALPES - 20220906 ACTA COMITE DE OBRA G1_x000a_2 - 30-09-2022 - PROYECTO ALPES - 20220906 ACTA COMITE DE OBRA G2_x000a_3 - 30-09-2022 - PROYECTO ALPES - 20220912 ACTA COMITE DE OBRA G1_x000a_4 - 30-09-2022 - PROYECTO ALPES - 20220912 ACTA COMITE DE OBRA G2_x000a_5 - 30-09-2022 - PROYECTO ALPES - 20220919 ACTA COMITE DE OBRA G1_x000a_01082022 Acta de Comité de Obra No. 23 CTO 1029-2021_x000a_08082022 Acta de Comité de Obra No. 24 CTO 1029-2021_x000a_29082022 Acta de Comité de Obra No. 26 CTO 1029-2021_x000a_25082022 Acta de Comité de Obra CTO 1018-2021_x000a_31082022 Acta de Comité de Obra CTO 1023-2021_x000a_10082022 Acta de Comité de Obra No. 29 CTO 959 Y 991 de 2021 Exp. 248_x000a_10082022 Acta de Comité de Obra No. 30 CTO 959 Y 991 de 2021 Exp. 1_x000a_17082022 Acta de Comité de Obra No. 34 CTO 959 Y 991 de 2021_x000a_26082022 Acta de Comité de Obra No. 35 CTO 959 Y 991 de 2021_x000a_11072022 Acta de seguimiento No. 21 CTO 1029-2021_x000a_11072022 Acta de Seguimiento No. 75 CTO 895-2021_x000a_18072022 Acta de seguimiento No. 22 CTO 1029-2021_x000a_25072022 Acta de seguimiento No. 23 CTO 1029-2021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Proyecto de inversión No. 7575: Se cuenta con 6 actas que dan cuenta del seguimiento respecto de los contratos No. 952 y 953 de 2021 realizadas durante el mes de agosto de 2022. Para el mes de julio se cuenta  con soportes de dos actas correspondientes a los contratos  y un requerimiento realizado al ejecutor del contrato No. 934 de 2021. Para el mes de junio se cuenta con dos actas de seguimiento al contrato No. 934 de 2021; dos actas de seguimiento al contrato No. 952 de 2021 y dos actas de seguimiento al contrato No. 953 de 2021. Para el mes de septiembre de 2022 se cuenta con dos actas de seguimiento al contrato No. 934 de 2021 y 5 actas de seguimiento a los contratos No. 952 y 953 de 2021. Proyecto de inversión No. 7715: Para el mes de junio de 2022 se cuenta con un acta de seguimiento a los contratos No. 905 de 2011 y 940 de 2011 y dos actas de seguimiento al contrato No. 906 de 2021. Proyecto de inversión 7641: Se cuenta con tres actas de seguimiento para el mes de agosto de 2021 relacionadas con el contrato No. 1029 de 2021. Para el mes de julio se cuenta con 4 actas de seguimiento relacionadas c+X107on los contratos No. 1029 de 2021, 895 de 2021 y 1029 de 2021. Proyecto de inversión 7642: Se cuenta con dos actas de seguimiento para el mes de agosto relacionadas con el contrato No. 1018 y 1023 de 2021._x000a_Proyecto de inversión 7659: Se cuenta con 4 actas de seguimiento para el mes de agosto relacionadas  con los contratos No. 959 y 991 de 2021._x000a__x000a__x000a_AVANCE PORCENTUAL_x000a_50%_x000a__x000a_CONCEPTO_x000a_Se conceptúa la acción EN EJECUCIÓN - CON AVANCES - FUERA DE LOS TÉRMINOS Y HALLAZGO ABIERTO_x000a__x000a_RECOMENDACIONES_x000a_Mejorar el esquema de organización de los soportes y evidencias dispuestas en el repositorio https://sdht-my.sharepoint.com/personal/diana_quiroga_habitatbogota_gov_co1/_layouts/15/onedrive.aspx?id=%2Fpersonal%2Fdiana%5Fquiroga%5Fhabitatbogota%5Fgov%5Fco1%2FDocuments%2FSeguimiento%20Planes%20de%20Mejoramiento%2FVigencia%202022%2FPlan%20de%20mejoramiento%20Contralor%C3%ADa%2F3%2E4%2E3%2E2%2E1%20Realizar%20un%20comit%C3%A9%20de%20obra%20mensual&amp;ct=1668114784953&amp;or=OWA%2DNT&amp;cid=b9e09fd1%2Daf37%2D2866%2Dd984%2Dc572e87fd2b3&amp;ga=1 de tal manera que se reduzcan los niveles de almacenamiento en carpetas y subcarpetas y las denominaciones para prevenir errores en las descargas de los documentos._x000a__x000a__x000a_"/>
    <n v="0.5"/>
    <n v="0.5"/>
    <m/>
    <d v="2023-06-30T00:00:00"/>
    <m/>
    <m/>
    <m/>
    <s v="ATRASADA"/>
    <x v="2"/>
    <m/>
    <m/>
    <n v="-136"/>
    <s v="Vencido hace 136 días"/>
    <x v="1"/>
    <x v="16"/>
    <x v="2"/>
    <x v="1"/>
    <s v="2/2023"/>
  </r>
  <r>
    <n v="106"/>
    <m/>
    <s v="FILA 344 ( Audit de Cumplimiento Entrega Subsidios 2021 y 2021_x000a_PAD 2022)"/>
    <n v="118"/>
    <x v="0"/>
    <x v="0"/>
    <x v="5"/>
    <s v="Auditoria de Cumplimiento - “Evaluar la entrega de subsidios de vivienda vigencias 2020 y 2021_x000a_PAD 2022"/>
    <x v="25"/>
    <s v="Subsecretaría de Gestión Financiera"/>
    <x v="14"/>
    <x v="0"/>
    <s v="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
    <s v="LOS EXPEDIENTES SE DEBEN ACTUALIZAR DE ACUERDO A LA REVISIÓN DOCUMENTAL CONFORME A LA ETAPA EN LA QUE SE ENCUENTRA EL HOGAR BENEFICIADO DEL SUBSIDIO DISTRITAL DE VIVIENDA"/>
    <s v="Verificar trimestralmente que la base de datos de los subsidios y los expedientes físicos estén actualizados de acuerdo con el procedimiento _x000a_PM06-CP01 de organización de archivos, de conformidad a la etapa en la que se encuentre el subsidio "/>
    <s v="Base de datos y expedientes actualizados"/>
    <s v="No. de expedientes actualizados en la base de datos / Total  de expedientes  en estado activo"/>
    <n v="2"/>
    <d v="2022-10-10T00:00:00"/>
    <x v="18"/>
    <n v="1"/>
    <m/>
    <s v="CORTE DEL SEGUIMIENTO Y EVALUACION_x000a_Febrero 2023_x000a__x000a_EVIDENCIAS_x000a_Radicado No. 3-2023-676 del 31 de enero de 2023_x000a_INFORME ARCHIVO DE GESTIÓN Oct-Dic 2022.pdf_x000a_INVENTARIOS SDRP OCT-DIC 2022 CONTRALORIA ORG.xlsx_x000a_Radicado 3-2023-2603 del 19 de abril de 2023: Se aportan los siguientes soportes: INFORME 1 GD: INFORME ARCHIVO DE GESTIÓN 4°trimestre 2022 e INVENTARIOS SDRP OCT-DIC 2022 CONTRALORIA ORG; INFORME 2 GD: INFORME ARCHIVO DE GESTIÓN 1 trimestre2023 e INVENTARIOS ENE-MRZ 2023 CONTRALORI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_x000a__x000a_AVANCE PORCENTUAL_x000a_100%_x000a__x000a_CONCEPTO_x000a_Se conceptúa la acción CUMPLIDA, DENTRO DE LOS TÉRMINOS y HALLAZGO ABIERTO para valoración y cierre de la Contraloría de Bogotá en el marco de la Auditoría de Control Fiscal en la Modalidad de Regularidad vigencia 20232 PAD 2024."/>
    <n v="1"/>
    <n v="1"/>
    <m/>
    <d v="2023-06-30T00:00:00"/>
    <m/>
    <m/>
    <m/>
    <s v="CUMPLIDA"/>
    <x v="1"/>
    <m/>
    <m/>
    <n v="-151"/>
    <s v="CERRADO"/>
    <x v="0"/>
    <x v="18"/>
    <x v="2"/>
    <x v="1"/>
    <s v="2/2023"/>
  </r>
  <r>
    <n v="107"/>
    <m/>
    <s v="FILA 345 ( Audit de Cumplimiento Entrega Subsidios 2021 y 2021_x000a_PAD 2022)"/>
    <n v="118"/>
    <x v="0"/>
    <x v="0"/>
    <x v="5"/>
    <s v="Auditoria de Cumplimiento - “Evaluar la entrega de subsidios de vivienda vigencias 2020 y 2021_x000a_PAD 2022"/>
    <x v="26"/>
    <s v="Subsecretaría de Gestión Financiera"/>
    <x v="14"/>
    <x v="0"/>
    <s v="3.2.2.3 Hallazgo administrativo, por falta de control en la información suministrada por la SDHT, en los expedientes evaluados para la asignación de subsidios de vivienda, no está ordenada en forma cronológica, completa, legible y con duplicidad _x000a_de documentos."/>
    <s v="Los documentos de los expedientes se duplican dado que en la etapa de legalización en muchos casos se protocoliza la escritura con las resoluciones de asignación, cartas de vinculación y documentos de identidad del hogar beneficiado."/>
    <s v="Verificar trimestralmente que la base de datos de los subsidios y los expedientes físicos estén actualizados de acuerdo con el procedimiento _x000a_PM06-CP01 de organización de archivos, de conformidad a la etapa en la que se encuentre el subsidio "/>
    <s v="Base de datos y expedientes actualizados"/>
    <s v="No. de expedientes actualizados en la base de datos / Total  de expedientes  en estado activo"/>
    <n v="2"/>
    <d v="2022-10-10T00:00:00"/>
    <x v="18"/>
    <n v="1"/>
    <m/>
    <s v="CORTE DEL SEGUIMIENTO Y EVALUACION_x000a_Febrero 2023_x000a__x000a_EVIDENCIAS_x000a_Radicado No. 3-2023-676 del 31 de enero de 2023_x000a_INFORME ARCHIVO DE GESTIÓN Oct-Dic 2022.pdf_x000a_INVENTARIOS SDRP OCT-DIC 2022 CONTRALORIA ORG.xlsx_x000a_Radicado 3-2023-2603 del 19 de abril de 2023: Se aportan los siguientes soportes: INFORME 1 GD: INFORME ARCHIVO DE GESTIÓN 4°trimestre 2022 e INVENTARIOS SDRP OCT-DIC 2022 CONTRALORIA ORG; INFORME 2 GD: INFORME ARCHIVO DE GESTIÓN 1 trimestre2023 e INVENTARIOS ENE-MRZ 2023 CONTRALORI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_x000a__x000a_AVANCE PORCENTUAL_x000a_100%_x000a__x000a_CONCEPTO_x000a_Se conceptúa la acción CUMPLIDA, DENTRO DE LOS TÉRMINOS y HALLAZGO ABIERTO para valoración y cierre de la Contraloría de Bogotá en el marco de la Auditoría de Control Fiscal en la Modalidad de Regularidad vigencia 20232 PAD 2024."/>
    <n v="1"/>
    <n v="1"/>
    <m/>
    <d v="2023-06-30T00:00:00"/>
    <m/>
    <m/>
    <m/>
    <s v="CUMPLIDA"/>
    <x v="1"/>
    <m/>
    <m/>
    <n v="-151"/>
    <s v="CERRADO"/>
    <x v="0"/>
    <x v="18"/>
    <x v="2"/>
    <x v="1"/>
    <s v="2/2023"/>
  </r>
  <r>
    <n v="108"/>
    <m/>
    <s v="FILA 346 ( Audit de Cumplimiento Entrega Subsidios 2021 y 2021_x000a_PAD 2022)"/>
    <n v="118"/>
    <x v="0"/>
    <x v="0"/>
    <x v="5"/>
    <s v="Auditoria de Cumplimiento - “Evaluar la entrega de subsidios de vivienda vigencias 2020 y 2021_x000a_PAD 2022"/>
    <x v="27"/>
    <s v="Subsecretaría de Gestión Financiera"/>
    <x v="14"/>
    <x v="0"/>
    <s v="3.2.2.5. Hallazgo administrativo por las deficiencias de la SDHT en la administración de los recursos destinados a la financiación, adquisición y acceso a la vivienda nueva para sectores vulnerables"/>
    <s v="No se ha presentado suficiente oferta de viviendas terminadas, debido a que la oferta de vivienda es sobre planos, demorando la ejecución de los recursos"/>
    <s v="Realizar seguimiento mensual de los subsidios asignados y los recursos desembolsados por concepto de separación "/>
    <s v="Informes de seguimiento de la fiducia"/>
    <s v="No de subsidios asignados / No de recursos desembolsados por concepto de separación "/>
    <n v="2"/>
    <d v="2022-10-10T00:00:00"/>
    <x v="19"/>
    <n v="1"/>
    <m/>
    <s v="CORTE DEL SEGUIMIENTO_x000a_Febrero 2023_x000a__x000a_EVIDENCIAS_x000a_Radicado 3-2022-7819 del 20 de diciembre de 2022_x000a_Mediante radicado No. 3-2023-676 del 31 de enero de 2023_x000a_16. Informe Supervisión Contrato de Fiducia No. 688-2021 de OCT 2022.pdf_x000a_17. Informe Supervisión Contrato de Fiducia No. 688-2021 de NOV 2022.pdf_x000a_SECOP CARGUE INFORMES A NOVIEMBRE 2022.png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_x000a__x000a_AVANCE PORCENTUAL_x000a_100%_x000a__x000a_CONCEPTO_x000a_Se conceptúa la acción como CUMPLIDA, DENTRO DE LOS TÉRMINOS Y EL HALLAZGO ABIERTO para someterlo a la valoración de la Contraloría de Bogotá en el marco de la Auditoría de Control Fiscal en la Modalidad de Regularidad vigencia 2023 PAD 2024."/>
    <n v="1"/>
    <n v="1"/>
    <m/>
    <d v="2023-06-30T00:00:00"/>
    <m/>
    <m/>
    <m/>
    <s v="CUMPLIDA"/>
    <x v="1"/>
    <m/>
    <m/>
    <n v="-241"/>
    <s v="CERRADO"/>
    <x v="0"/>
    <x v="19"/>
    <x v="1"/>
    <x v="1"/>
    <s v="1/2023"/>
  </r>
  <r>
    <n v="109"/>
    <m/>
    <s v="FILA 347 ( Audit de Desempeño SISTEMA DISTRITAL BOGOTÁ SOLIDARIA EN CASA Y SUS MODIFICACIONES _x000a_PAD 2022)"/>
    <n v="118"/>
    <x v="0"/>
    <x v="0"/>
    <x v="6"/>
    <s v="Auditoria de Desempeño &quot;SISTEMA DISTRITAL BOGOTÁ SOLIDARIA EN CASA Y SUS MODIFICACIONES&quot;_x000a_PAD 2022"/>
    <x v="20"/>
    <s v="Subsecretaría de Gestión Corporativa Subsecretaría de Gestión Financiera"/>
    <x v="18"/>
    <x v="0"/>
    <s v="3.2.1.3 Hallazgo Administrativo por falta de gestión por no solicitar la devolución del saldo de $6.957.268.866 del programa “Aporte Transitorio de Arrendamiento Solidario en la Emergencia” "/>
    <s v="Falta de gestión por no solicitar la devolución del saldo de $6.957.268.866 del programa “Aporte Transitorio de Arrendamiento Solidario en la Emergencia”"/>
    <s v="Enviar comunicaciones a la Tesorería Distrital de la Secretaría Distrital de Hacienda reiterando la solicitud relacionada con el reintegro de los recursos del programa Aporte Transitorio de Arrendamiento Solidario en la Emergencia. "/>
    <s v="Comunicaciones a Secretaría Distrital de Hacienda"/>
    <s v="No. de comunicaciones enviadas a SDH / Comunicaciones programadas."/>
    <n v="1"/>
    <d v="2022-12-01T00:00:00"/>
    <x v="0"/>
    <n v="1"/>
    <m/>
    <s v="CORTE DEL SEGUIMIENTO_x000a_Febrero 2023_x000a__x000a_EVIDENCIAS_x000a_Correo electrónico del 22 de noviembre de 2022_x000a_3-2022-7130_1_x000a_Mediante radicado No. 3-2023-676 del 31 de enero de 2023_x000a_2 2-2022-68664 Solicitud Reintegro_x000a_Memorando 3-2023-351.pdf_x000a_4 Rta SHaciendaD.pdf_x000a_5 Comprobante Legalización Arriendos.pdf _x000a__x000a_UBICACIÓN DE LAS EVIDENCIAS_x000a_https://sdht.sharepoint.com/sites/OficinadeControlInterno/Evaluacion%20y%20Seguimiento/Forms/AllItems.aspx?id=%2Fsites%2FOficinadeControlInterno%2FEvaluacion%20y%20Seguimiento%2FAseguramiento%2FInformes%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s No. 3-2023-1085 y 3-2023-1087 del 16 de febrero de 2023 la Oficina de Control Interno emitieron respuestas en los siguientes términos:_x000a_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toda vez que depende del cumplimiento de la acción No. 2 que se programó para el 28 de febrero de 2023._x000a_"/>
    <n v="1"/>
    <n v="1"/>
    <m/>
    <d v="2023-06-30T00:00:00"/>
    <m/>
    <m/>
    <m/>
    <s v="CUMPLIDA"/>
    <x v="1"/>
    <m/>
    <m/>
    <n v="-256"/>
    <s v="CERRADO"/>
    <x v="0"/>
    <x v="0"/>
    <x v="0"/>
    <x v="0"/>
    <s v="4/2022"/>
  </r>
  <r>
    <n v="110"/>
    <m/>
    <s v="FILA 348 ( Audit de Desempeño SISTEMA DISTRITAL BOGOTÁ SOLIDARIA EN CASA Y SUS MODIFICACIONES _x000a_PAD 2022)"/>
    <n v="118"/>
    <x v="0"/>
    <x v="0"/>
    <x v="6"/>
    <s v="Auditoria de Desempeño &quot;SISTEMA DISTRITAL BOGOTÁ SOLIDARIA EN CASA Y SUS MODIFICACIONES&quot;_x000a_PAD 2022"/>
    <x v="20"/>
    <s v="Subsecretaría de Gestión Corporativa Subsecretaría de Gestión Financiera"/>
    <x v="18"/>
    <x v="1"/>
    <s v="3.2.1.3 Hallazgo Administrativo por falta de gestión por no solicitar la devolución del saldo de $6.957.268.866 del programa “Aporte Transitorio de Arrendamiento Solidario en la Emergencia” "/>
    <s v="Falta de gestión por no solicitar la devolución del saldo de $6.957.268.866 del programa “Aporte Transitorio de Arrendamiento Solidario en la Emergencia”"/>
    <s v="Realizar mesa de trabajo con Secretaría Distrital de Hacienda para conocer el estado y agilizar el reintegro de los recursos a la  Tesorería Distrital. "/>
    <s v="Mesas de Trabajo "/>
    <s v="Mesa de Trabajo Ejecutada / Mesa de Trabajo Programada"/>
    <n v="1"/>
    <d v="2023-02-01T00:00:00"/>
    <x v="1"/>
    <n v="1"/>
    <m/>
    <s v="CORTE DEL SEGUIMIENTO_x000a_Febrero 2023_x000a__x000a_EVIDENCIAS_x000a_Radicado No. 3-2023-676 del 31 de enero de 2023_x000a_3. Acta 25112022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s No. 3-2023-1085 y 3-2023-1087 del 16 de febrero de 2023 la Oficina de Control Interno emitieron respuestas en los siguientes términos:_x000a_Para esta acción se aporta “3 Acta 25112022” del 25 de noviembre de 2022. Por lo anterior, los documentos aportados resultan suficientes e idóneos para determinar el cumplimiento de las dos acciones establecidas._x000a__x000a_OBSERVACIÓN_x000a_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_x000a__x000a_AVANCE PORCENTUAL_x000a_100%_x000a__x000a_CONCEPTO_x000a_Se conceptúo que la acción se encuentra CUMPLIDA, DENTRO DE LOS TERMINOS y el HALLAZGO ABIERTO, para someterlo a la valoración de la Contraloría de Bogotá en el marco de la Auditoría de Control Fiscal en la Modalidad de Regularidad vigencia 2023 PAD 2024."/>
    <n v="1"/>
    <n v="1"/>
    <m/>
    <d v="2023-06-30T00:00:00"/>
    <m/>
    <m/>
    <m/>
    <s v="CUMPLIDA"/>
    <x v="1"/>
    <m/>
    <m/>
    <n v="-197"/>
    <s v="CERRADO"/>
    <x v="0"/>
    <x v="1"/>
    <x v="1"/>
    <x v="1"/>
    <s v="1/20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5A5D11-6878-440E-AFD5-DADD6693D7F7}"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J22:L27" firstHeaderRow="1" firstDataRow="2" firstDataCol="1" rowPageCount="1" colPageCount="1"/>
  <pivotFields count="41">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axis="axisRow" numFmtId="164" showAll="0">
      <items count="40">
        <item m="1" x="23"/>
        <item m="1" x="26"/>
        <item m="1" x="31"/>
        <item m="1" x="21"/>
        <item m="1" x="32"/>
        <item m="1" x="30"/>
        <item m="1" x="20"/>
        <item m="1" x="29"/>
        <item m="1" x="25"/>
        <item m="1" x="36"/>
        <item m="1" x="34"/>
        <item m="1" x="35"/>
        <item x="9"/>
        <item x="5"/>
        <item x="7"/>
        <item x="6"/>
        <item x="4"/>
        <item x="10"/>
        <item x="8"/>
        <item x="14"/>
        <item x="13"/>
        <item x="15"/>
        <item x="11"/>
        <item x="12"/>
        <item x="0"/>
        <item x="19"/>
        <item x="2"/>
        <item m="1" x="38"/>
        <item m="1" x="37"/>
        <item x="1"/>
        <item x="17"/>
        <item x="18"/>
        <item x="16"/>
        <item x="3"/>
        <item m="1" x="22"/>
        <item m="1" x="24"/>
        <item m="1" x="27"/>
        <item m="1" x="33"/>
        <item m="1" x="28"/>
        <item t="default"/>
      </items>
    </pivotField>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2"/>
        <item h="1" x="0"/>
        <item h="1" x="1"/>
        <item t="default"/>
      </items>
    </pivotField>
    <pivotField showAll="0"/>
    <pivotField showAll="0"/>
    <pivotField showAll="0"/>
    <pivotField showAll="0"/>
    <pivotField axis="axisCol" showAll="0">
      <items count="5">
        <item m="1" x="2"/>
        <item x="0"/>
        <item m="1" x="3"/>
        <item x="1"/>
        <item t="default"/>
      </items>
    </pivotField>
    <pivotField numFmtId="164" showAll="0"/>
    <pivotField showAll="0"/>
    <pivotField showAll="0"/>
    <pivotField showAll="0"/>
  </pivotFields>
  <rowFields count="1">
    <field x="19"/>
  </rowFields>
  <rowItems count="4">
    <i>
      <x v="30"/>
    </i>
    <i>
      <x v="32"/>
    </i>
    <i>
      <x v="33"/>
    </i>
    <i t="grand">
      <x/>
    </i>
  </rowItems>
  <colFields count="1">
    <field x="36"/>
  </colFields>
  <colItems count="2">
    <i>
      <x v="3"/>
    </i>
    <i t="grand">
      <x/>
    </i>
  </colItems>
  <pageFields count="1">
    <pageField fld="31" hier="-1"/>
  </pageFields>
  <dataFields count="1">
    <dataField name="Cuenta de No." fld="0" subtotal="count" baseField="0" baseItem="0"/>
  </dataFields>
  <formats count="6">
    <format dxfId="50">
      <pivotArea field="31" type="button" dataOnly="0" labelOnly="1" outline="0" axis="axisPage" fieldPosition="0"/>
    </format>
    <format dxfId="49">
      <pivotArea type="origin" dataOnly="0" labelOnly="1" outline="0" fieldPosition="0"/>
    </format>
    <format dxfId="48">
      <pivotArea dataOnly="0" labelOnly="1" grandRow="1" outline="0" fieldPosition="0"/>
    </format>
    <format dxfId="47">
      <pivotArea field="31" type="button" dataOnly="0" labelOnly="1" outline="0" axis="axisPage" fieldPosition="0"/>
    </format>
    <format dxfId="46">
      <pivotArea type="origin" dataOnly="0" labelOnly="1" outline="0" fieldPosition="0"/>
    </format>
    <format dxfId="4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CBF5CC4-8E85-4260-A275-503A400A598F}" name="TablaDinámica7"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J5:M9" firstHeaderRow="1" firstDataRow="2" firstDataCol="2" rowPageCount="1" colPageCount="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ubtotalTop="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4">
        <item m="1" x="2"/>
        <item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5"/>
    <field x="6"/>
  </rowFields>
  <rowItems count="3">
    <i>
      <x v="2"/>
      <x v="1"/>
    </i>
    <i r="1">
      <x v="2"/>
    </i>
    <i t="grand">
      <x/>
    </i>
  </rowItems>
  <colFields count="1">
    <field x="36"/>
  </colFields>
  <colItems count="2">
    <i>
      <x v="3"/>
    </i>
    <i t="grand">
      <x/>
    </i>
  </colItems>
  <pageFields count="1">
    <pageField fld="31" hier="-1"/>
  </pageFields>
  <dataFields count="1">
    <dataField name="Cuenta de No." fld="0" subtotal="count" baseField="5" baseItem="3"/>
  </dataFields>
  <formats count="6">
    <format dxfId="56">
      <pivotArea field="31" type="button" dataOnly="0" labelOnly="1" outline="0" axis="axisPage" fieldPosition="0"/>
    </format>
    <format dxfId="55">
      <pivotArea type="origin" dataOnly="0" labelOnly="1" outline="0" fieldPosition="0"/>
    </format>
    <format dxfId="54">
      <pivotArea dataOnly="0" labelOnly="1" grandRow="1" outline="0" fieldPosition="0"/>
    </format>
    <format dxfId="53">
      <pivotArea field="31" type="button" dataOnly="0" labelOnly="1" outline="0" axis="axisPage" fieldPosition="0"/>
    </format>
    <format dxfId="52">
      <pivotArea type="origin" dataOnly="0" labelOnly="1" outline="0" fieldPosition="0"/>
    </format>
    <format dxfId="5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464CA6-3119-469F-8CDB-D5A02AD77065}" name="TablaDinámica2"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P3:S8" firstHeaderRow="1" firstDataRow="2" firstDataCol="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multipleItemSelectionAllowed="1" showAll="0" defaultSubtotal="0">
      <items count="3">
        <item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4">
        <item m="1" x="2"/>
        <item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31"/>
  </rowFields>
  <rowItems count="4">
    <i>
      <x/>
    </i>
    <i>
      <x v="1"/>
    </i>
    <i>
      <x v="2"/>
    </i>
    <i t="grand">
      <x/>
    </i>
  </rowItems>
  <colFields count="1">
    <field x="36"/>
  </colFields>
  <colItems count="3">
    <i>
      <x v="1"/>
    </i>
    <i>
      <x v="3"/>
    </i>
    <i t="grand">
      <x/>
    </i>
  </colItems>
  <dataFields count="1">
    <dataField name="Cuenta de No." fld="0" subtotal="count" baseField="5" baseItem="3"/>
  </dataFields>
  <formats count="6">
    <format dxfId="62">
      <pivotArea field="31" type="button" dataOnly="0" labelOnly="1" outline="0" axis="axisRow" fieldPosition="0"/>
    </format>
    <format dxfId="61">
      <pivotArea type="origin" dataOnly="0" labelOnly="1" outline="0" fieldPosition="0"/>
    </format>
    <format dxfId="60">
      <pivotArea dataOnly="0" labelOnly="1" grandRow="1" outline="0" fieldPosition="0"/>
    </format>
    <format dxfId="59">
      <pivotArea field="31" type="button" dataOnly="0" labelOnly="1" outline="0" axis="axisRow" fieldPosition="0"/>
    </format>
    <format dxfId="58">
      <pivotArea type="origin" dataOnly="0" labelOnly="1" outline="0" fieldPosition="0"/>
    </format>
    <format dxfId="5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1E1194A-75D5-4B99-8159-5FE059611E29}" name="TablaDinámica5"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5:H6" firstHeaderRow="1" firstDataRow="1" firstDataCol="7" rowPageCount="2" colPageCount="1"/>
  <pivotFields count="4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1">
        <item m="1" x="38"/>
        <item x="3"/>
        <item m="1" x="28"/>
        <item m="1" x="39"/>
        <item m="1" x="29"/>
        <item m="1" x="47"/>
        <item m="1" x="30"/>
        <item m="1" x="31"/>
        <item x="4"/>
        <item x="5"/>
        <item x="20"/>
        <item x="21"/>
        <item x="6"/>
        <item x="22"/>
        <item x="0"/>
        <item x="1"/>
        <item x="25"/>
        <item x="26"/>
        <item x="27"/>
        <item m="1" x="34"/>
        <item x="23"/>
        <item x="9"/>
        <item x="2"/>
        <item m="1" x="40"/>
        <item x="7"/>
        <item m="1" x="41"/>
        <item x="18"/>
        <item m="1" x="42"/>
        <item m="1" x="35"/>
        <item x="8"/>
        <item x="19"/>
        <item x="10"/>
        <item m="1" x="43"/>
        <item m="1" x="45"/>
        <item m="1" x="44"/>
        <item x="11"/>
        <item m="1" x="36"/>
        <item x="12"/>
        <item x="13"/>
        <item x="14"/>
        <item x="15"/>
        <item x="16"/>
        <item x="17"/>
        <item x="24"/>
        <item m="1" x="49"/>
        <item m="1" x="46"/>
        <item m="1" x="50"/>
        <item m="1" x="48"/>
        <item m="1" x="37"/>
        <item m="1" x="32"/>
        <item m="1" x="33"/>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60">
        <item m="1" x="52"/>
        <item m="1" x="49"/>
        <item m="1" x="20"/>
        <item m="1" x="19"/>
        <item m="1" x="44"/>
        <item x="0"/>
        <item m="1" x="54"/>
        <item m="1" x="39"/>
        <item m="1" x="59"/>
        <item m="1" x="32"/>
        <item m="1" x="33"/>
        <item m="1" x="53"/>
        <item m="1" x="55"/>
        <item m="1" x="46"/>
        <item x="7"/>
        <item m="1" x="48"/>
        <item m="1" x="57"/>
        <item m="1" x="50"/>
        <item m="1" x="22"/>
        <item m="1" x="40"/>
        <item m="1" x="47"/>
        <item m="1" x="51"/>
        <item x="14"/>
        <item m="1" x="36"/>
        <item m="1" x="41"/>
        <item m="1" x="45"/>
        <item m="1" x="38"/>
        <item m="1" x="58"/>
        <item m="1" x="35"/>
        <item x="11"/>
        <item x="5"/>
        <item m="1" x="23"/>
        <item x="15"/>
        <item m="1" x="31"/>
        <item m="1" x="21"/>
        <item m="1" x="24"/>
        <item m="1" x="25"/>
        <item m="1" x="26"/>
        <item x="12"/>
        <item m="1" x="27"/>
        <item m="1" x="29"/>
        <item m="1" x="37"/>
        <item m="1" x="56"/>
        <item m="1" x="28"/>
        <item m="1" x="30"/>
        <item m="1" x="34"/>
        <item x="4"/>
        <item m="1" x="42"/>
        <item m="1" x="43"/>
        <item x="1"/>
        <item x="2"/>
        <item x="3"/>
        <item x="6"/>
        <item x="8"/>
        <item x="9"/>
        <item x="10"/>
        <item x="13"/>
        <item x="16"/>
        <item x="17"/>
        <item x="1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m="1" x="2"/>
        <item h="1" x="0"/>
        <item h="1" m="1" x="3"/>
        <item h="1" x="1"/>
      </items>
      <extLst>
        <ext xmlns:x14="http://schemas.microsoft.com/office/spreadsheetml/2009/9/main" uri="{2946ED86-A175-432a-8AC1-64E0C546D7DE}">
          <x14:pivotField fillDownLabels="1"/>
        </ext>
      </extLst>
    </pivotField>
    <pivotField axis="axisRow" compact="0" numFmtId="164" outline="0" showAll="0" defaultSubtotal="0">
      <items count="105">
        <item m="1" x="94"/>
        <item m="1" x="82"/>
        <item m="1" x="45"/>
        <item m="1" x="52"/>
        <item m="1" x="42"/>
        <item m="1" x="77"/>
        <item m="1" x="68"/>
        <item m="1" x="70"/>
        <item m="1" x="61"/>
        <item m="1" x="79"/>
        <item m="1" x="101"/>
        <item m="1" x="88"/>
        <item m="1" x="69"/>
        <item m="1" x="98"/>
        <item m="1" x="47"/>
        <item m="1" x="81"/>
        <item m="1" x="87"/>
        <item m="1" x="59"/>
        <item m="1" x="78"/>
        <item m="1" x="58"/>
        <item m="1" x="48"/>
        <item m="1" x="96"/>
        <item m="1" x="80"/>
        <item m="1" x="43"/>
        <item m="1" x="89"/>
        <item m="1" x="41"/>
        <item m="1" x="100"/>
        <item m="1" x="67"/>
        <item m="1" x="54"/>
        <item m="1" x="86"/>
        <item m="1" x="50"/>
        <item m="1" x="103"/>
        <item m="1" x="64"/>
        <item m="1" x="46"/>
        <item m="1" x="38"/>
        <item m="1" x="99"/>
        <item m="1" x="71"/>
        <item m="1" x="102"/>
        <item m="1" x="63"/>
        <item m="1" x="25"/>
        <item m="1" x="56"/>
        <item m="1" x="92"/>
        <item m="1" x="90"/>
        <item m="1" x="75"/>
        <item m="1" x="66"/>
        <item m="1" x="51"/>
        <item m="1" x="73"/>
        <item m="1" x="55"/>
        <item m="1" x="95"/>
        <item m="1" x="60"/>
        <item m="1" x="39"/>
        <item m="1" x="44"/>
        <item m="1" x="62"/>
        <item m="1" x="91"/>
        <item m="1" x="65"/>
        <item m="1" x="104"/>
        <item m="1" x="37"/>
        <item m="1" x="85"/>
        <item m="1" x="72"/>
        <item m="1" x="53"/>
        <item m="1" x="97"/>
        <item m="1" x="74"/>
        <item m="1" x="93"/>
        <item m="1" x="83"/>
        <item m="1" x="57"/>
        <item m="1" x="49"/>
        <item m="1" x="40"/>
        <item m="1" x="84"/>
        <item m="1" x="20"/>
        <item m="1" x="21"/>
        <item m="1" x="23"/>
        <item m="1" x="26"/>
        <item m="1" x="29"/>
        <item m="1" x="30"/>
        <item m="1" x="31"/>
        <item m="1" x="32"/>
        <item m="1" x="34"/>
        <item x="4"/>
        <item m="1" x="35"/>
        <item x="5"/>
        <item x="6"/>
        <item x="7"/>
        <item m="1" x="36"/>
        <item x="8"/>
        <item x="9"/>
        <item x="10"/>
        <item x="11"/>
        <item x="12"/>
        <item x="1"/>
        <item x="13"/>
        <item m="1" x="76"/>
        <item x="14"/>
        <item x="15"/>
        <item x="16"/>
        <item x="0"/>
        <item x="17"/>
        <item x="2"/>
        <item x="3"/>
        <item x="18"/>
        <item x="19"/>
        <item m="1" x="22"/>
        <item m="1" x="24"/>
        <item m="1" x="27"/>
        <item m="1" x="33"/>
        <item m="1" x="28"/>
      </items>
      <extLst>
        <ext xmlns:x14="http://schemas.microsoft.com/office/spreadsheetml/2009/9/main" uri="{2946ED86-A175-432a-8AC1-64E0C546D7DE}">
          <x14:pivotField fillDownLabels="1"/>
        </ext>
      </extLst>
    </pivotField>
    <pivotField axis="axisRow" compact="0" outline="0" showAll="0" defaultSubtotal="0">
      <items count="4">
        <item x="1"/>
        <item x="2"/>
        <item x="3"/>
        <item x="0"/>
      </items>
      <extLst>
        <ext xmlns:x14="http://schemas.microsoft.com/office/spreadsheetml/2009/9/main" uri="{2946ED86-A175-432a-8AC1-64E0C546D7DE}">
          <x14:pivotField fillDownLabels="1"/>
        </ext>
      </extLst>
    </pivotField>
    <pivotField axis="axisRow" compact="0" outline="0" showAll="0" sortType="ascending"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7">
    <field x="38"/>
    <field x="39"/>
    <field x="5"/>
    <field x="6"/>
    <field x="8"/>
    <field x="10"/>
    <field x="37"/>
  </rowFields>
  <rowItems count="1">
    <i t="grand">
      <x/>
    </i>
  </rowItems>
  <colItems count="1">
    <i/>
  </colItems>
  <pageFields count="2">
    <pageField fld="31" hier="-1"/>
    <pageField fld="36" hier="-1"/>
  </pageFields>
  <formats count="6">
    <format dxfId="68">
      <pivotArea field="31" type="button" dataOnly="0" labelOnly="1" outline="0" axis="axisPage" fieldPosition="0"/>
    </format>
    <format dxfId="67">
      <pivotArea type="origin" dataOnly="0" labelOnly="1" outline="0" fieldPosition="0"/>
    </format>
    <format dxfId="66">
      <pivotArea dataOnly="0" labelOnly="1" grandRow="1" outline="0" fieldPosition="0"/>
    </format>
    <format dxfId="65">
      <pivotArea field="31" type="button" dataOnly="0" labelOnly="1" outline="0" axis="axisPage" fieldPosition="0"/>
    </format>
    <format dxfId="64">
      <pivotArea type="origin" dataOnly="0" labelOnly="1" outline="0" fieldPosition="0"/>
    </format>
    <format dxfId="6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2020B2B-4688-4AFC-8220-3E1E1291F3C5}" name="TablaDinámica35"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5:H12" firstHeaderRow="1" firstDataRow="1" firstDataCol="7" rowPageCount="2" colPageCount="1"/>
  <pivotFields count="4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ubtotalTop="0" showAll="0" defaultSubtotal="0">
      <items count="3">
        <item m="1" x="2"/>
        <item x="1"/>
        <item x="0"/>
      </items>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1">
        <item m="1" x="38"/>
        <item x="3"/>
        <item m="1" x="28"/>
        <item m="1" x="39"/>
        <item m="1" x="29"/>
        <item m="1" x="47"/>
        <item m="1" x="30"/>
        <item m="1" x="31"/>
        <item x="4"/>
        <item x="5"/>
        <item x="20"/>
        <item x="21"/>
        <item x="6"/>
        <item x="22"/>
        <item x="0"/>
        <item x="1"/>
        <item x="25"/>
        <item x="26"/>
        <item x="27"/>
        <item m="1" x="34"/>
        <item x="23"/>
        <item x="9"/>
        <item x="2"/>
        <item m="1" x="40"/>
        <item x="7"/>
        <item m="1" x="41"/>
        <item x="18"/>
        <item m="1" x="42"/>
        <item m="1" x="35"/>
        <item x="8"/>
        <item x="19"/>
        <item x="10"/>
        <item m="1" x="43"/>
        <item m="1" x="45"/>
        <item m="1" x="44"/>
        <item x="11"/>
        <item m="1" x="36"/>
        <item x="12"/>
        <item x="13"/>
        <item x="14"/>
        <item x="15"/>
        <item x="16"/>
        <item x="17"/>
        <item x="24"/>
        <item m="1" x="49"/>
        <item m="1" x="46"/>
        <item m="1" x="50"/>
        <item m="1" x="48"/>
        <item m="1" x="37"/>
        <item m="1" x="32"/>
        <item m="1" x="33"/>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60">
        <item m="1" x="52"/>
        <item m="1" x="49"/>
        <item m="1" x="20"/>
        <item m="1" x="19"/>
        <item m="1" x="44"/>
        <item x="0"/>
        <item m="1" x="54"/>
        <item m="1" x="39"/>
        <item m="1" x="59"/>
        <item m="1" x="32"/>
        <item m="1" x="33"/>
        <item m="1" x="53"/>
        <item m="1" x="55"/>
        <item m="1" x="46"/>
        <item x="7"/>
        <item m="1" x="48"/>
        <item m="1" x="57"/>
        <item m="1" x="50"/>
        <item m="1" x="22"/>
        <item m="1" x="40"/>
        <item m="1" x="47"/>
        <item m="1" x="51"/>
        <item x="14"/>
        <item m="1" x="36"/>
        <item m="1" x="41"/>
        <item m="1" x="45"/>
        <item m="1" x="38"/>
        <item m="1" x="58"/>
        <item m="1" x="35"/>
        <item x="11"/>
        <item x="5"/>
        <item m="1" x="23"/>
        <item x="15"/>
        <item m="1" x="31"/>
        <item m="1" x="21"/>
        <item m="1" x="24"/>
        <item m="1" x="25"/>
        <item m="1" x="26"/>
        <item x="12"/>
        <item m="1" x="27"/>
        <item m="1" x="29"/>
        <item m="1" x="37"/>
        <item m="1" x="56"/>
        <item m="1" x="28"/>
        <item m="1" x="30"/>
        <item m="1" x="34"/>
        <item x="4"/>
        <item m="1" x="42"/>
        <item m="1" x="43"/>
        <item x="1"/>
        <item x="2"/>
        <item x="3"/>
        <item x="6"/>
        <item x="8"/>
        <item x="9"/>
        <item x="10"/>
        <item x="13"/>
        <item x="16"/>
        <item x="17"/>
        <item x="18"/>
      </items>
      <extLst>
        <ext xmlns:x14="http://schemas.microsoft.com/office/spreadsheetml/2009/9/main" uri="{2946ED86-A175-432a-8AC1-64E0C546D7DE}">
          <x14:pivotField fillDownLabels="1"/>
        </ext>
      </extLst>
    </pivotField>
    <pivotField axis="axisRow" compact="0" outline="0" showAll="0" defaultSubtotal="0">
      <items count="6">
        <item x="0"/>
        <item x="1"/>
        <item x="2"/>
        <item sd="0" x="3"/>
        <item sd="0" x="4"/>
        <item sd="0"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axis="axisRow" compact="0" numFmtId="164" outline="0" showAll="0" defaultSubtotal="0">
      <items count="39">
        <item m="1" x="23"/>
        <item m="1" x="26"/>
        <item m="1" x="31"/>
        <item m="1" x="21"/>
        <item m="1" x="32"/>
        <item m="1" x="30"/>
        <item m="1" x="20"/>
        <item m="1" x="29"/>
        <item m="1" x="25"/>
        <item m="1" x="36"/>
        <item m="1" x="34"/>
        <item m="1" x="35"/>
        <item x="9"/>
        <item x="5"/>
        <item x="7"/>
        <item x="6"/>
        <item x="4"/>
        <item x="10"/>
        <item x="8"/>
        <item x="14"/>
        <item x="13"/>
        <item x="15"/>
        <item x="11"/>
        <item x="12"/>
        <item x="0"/>
        <item x="19"/>
        <item x="2"/>
        <item m="1" x="38"/>
        <item m="1" x="37"/>
        <item x="1"/>
        <item x="17"/>
        <item x="18"/>
        <item x="16"/>
        <item x="3"/>
        <item m="1" x="22"/>
        <item m="1" x="24"/>
        <item m="1" x="27"/>
        <item m="1" x="33"/>
        <item m="1" x="2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h="1" m="1" x="2"/>
        <item h="1"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7">
    <field x="4"/>
    <field x="5"/>
    <field x="6"/>
    <field x="8"/>
    <field x="10"/>
    <field x="11"/>
    <field x="19"/>
  </rowFields>
  <rowItems count="7">
    <i>
      <x v="2"/>
      <x v="2"/>
      <x v="1"/>
      <x v="26"/>
      <x v="22"/>
      <x v="3"/>
    </i>
    <i r="4">
      <x v="32"/>
      <x/>
      <x v="32"/>
    </i>
    <i r="4">
      <x v="52"/>
      <x v="4"/>
    </i>
    <i r="4">
      <x v="57"/>
      <x v="2"/>
      <x v="33"/>
    </i>
    <i r="3">
      <x v="43"/>
      <x v="58"/>
      <x/>
      <x v="32"/>
    </i>
    <i r="2">
      <x v="2"/>
      <x v="22"/>
      <x v="50"/>
      <x v="1"/>
      <x v="33"/>
    </i>
    <i t="grand">
      <x/>
    </i>
  </rowItems>
  <colItems count="1">
    <i/>
  </colItems>
  <pageFields count="2">
    <pageField fld="31" hier="-1"/>
    <pageField fld="36"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B445F43-2968-42D0-8366-C5BF88047540}" name="TablaDinámica36"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chartFormat="1">
  <location ref="B47:C49" firstHeaderRow="1" firstDataRow="1" firstDataCol="1" rowPageCount="2" colPageCount="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h="1" m="1" x="2"/>
        <item h="1"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5"/>
  </rowFields>
  <rowItems count="2">
    <i>
      <x v="2"/>
    </i>
    <i t="grand">
      <x/>
    </i>
  </rowItems>
  <colItems count="1">
    <i/>
  </colItems>
  <pageFields count="2">
    <pageField fld="31" hier="-1"/>
    <pageField fld="36" hier="-1"/>
  </pageFields>
  <dataFields count="1">
    <dataField name="Cuenta de No." fld="0" subtotal="count" baseField="5"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DC08-C64E-41A4-858C-52232CE4B345}">
  <dimension ref="B2:S81"/>
  <sheetViews>
    <sheetView topLeftCell="B57" zoomScale="80" zoomScaleNormal="80" workbookViewId="0">
      <selection activeCell="B79" sqref="B79"/>
    </sheetView>
  </sheetViews>
  <sheetFormatPr baseColWidth="10" defaultColWidth="11.42578125" defaultRowHeight="15"/>
  <cols>
    <col min="1" max="1" width="4.28515625" customWidth="1"/>
    <col min="2" max="2" width="18.85546875" bestFit="1" customWidth="1"/>
    <col min="3" max="3" width="13" bestFit="1" customWidth="1"/>
    <col min="4" max="4" width="17" bestFit="1" customWidth="1"/>
    <col min="5" max="5" width="22.28515625" bestFit="1" customWidth="1"/>
    <col min="6" max="6" width="17.28515625" bestFit="1" customWidth="1"/>
    <col min="7" max="7" width="117.7109375" bestFit="1" customWidth="1"/>
    <col min="8" max="8" width="27.42578125" bestFit="1" customWidth="1"/>
    <col min="9" max="9" width="4.28515625" customWidth="1"/>
    <col min="10" max="10" width="18.85546875" bestFit="1" customWidth="1"/>
    <col min="11" max="11" width="22.28515625" bestFit="1" customWidth="1"/>
    <col min="12" max="12" width="17.140625" bestFit="1" customWidth="1"/>
    <col min="13" max="15" width="12.85546875" bestFit="1" customWidth="1"/>
    <col min="16" max="16" width="32.85546875" bestFit="1" customWidth="1"/>
    <col min="17" max="17" width="17.140625" style="7" bestFit="1" customWidth="1"/>
    <col min="18" max="18" width="17.140625" bestFit="1" customWidth="1"/>
    <col min="19" max="20" width="12.85546875" bestFit="1" customWidth="1"/>
    <col min="21" max="21" width="13.85546875" bestFit="1" customWidth="1"/>
    <col min="22" max="25" width="12.85546875" bestFit="1" customWidth="1"/>
    <col min="26" max="26" width="19.42578125" bestFit="1" customWidth="1"/>
    <col min="27" max="35" width="20.42578125" bestFit="1" customWidth="1"/>
    <col min="36" max="36" width="19.42578125" bestFit="1" customWidth="1"/>
    <col min="37" max="37" width="20.42578125" bestFit="1" customWidth="1"/>
    <col min="38" max="40" width="19.42578125" bestFit="1" customWidth="1"/>
    <col min="41" max="41" width="12.5703125" bestFit="1" customWidth="1"/>
    <col min="42" max="42" width="8.7109375" bestFit="1" customWidth="1"/>
    <col min="43" max="44" width="10.42578125" bestFit="1" customWidth="1"/>
    <col min="45" max="45" width="9.42578125" bestFit="1" customWidth="1"/>
    <col min="46" max="46" width="11.42578125" bestFit="1" customWidth="1"/>
    <col min="47" max="47" width="10.42578125" bestFit="1" customWidth="1"/>
    <col min="48" max="48" width="9.7109375" bestFit="1" customWidth="1"/>
    <col min="50" max="52" width="10.42578125" bestFit="1" customWidth="1"/>
    <col min="53" max="53" width="8.28515625" bestFit="1" customWidth="1"/>
    <col min="54" max="54" width="10.42578125" bestFit="1" customWidth="1"/>
    <col min="55" max="55" width="9.28515625" bestFit="1" customWidth="1"/>
    <col min="56" max="56" width="10.42578125" bestFit="1" customWidth="1"/>
    <col min="57" max="57" width="9.140625" bestFit="1" customWidth="1"/>
    <col min="59" max="59" width="10.42578125" bestFit="1" customWidth="1"/>
    <col min="60" max="60" width="9.42578125" bestFit="1" customWidth="1"/>
    <col min="61" max="62" width="10.42578125" bestFit="1" customWidth="1"/>
    <col min="63" max="63" width="9.140625" bestFit="1" customWidth="1"/>
    <col min="65" max="65" width="9.85546875" bestFit="1" customWidth="1"/>
    <col min="66" max="67" width="10.42578125" bestFit="1" customWidth="1"/>
    <col min="68" max="68" width="8.7109375" bestFit="1" customWidth="1"/>
    <col min="69" max="71" width="10.42578125" bestFit="1" customWidth="1"/>
    <col min="72" max="72" width="9.140625" bestFit="1" customWidth="1"/>
    <col min="73" max="73" width="10.42578125" bestFit="1" customWidth="1"/>
    <col min="74" max="74" width="9.42578125" bestFit="1" customWidth="1"/>
    <col min="76" max="77" width="10.42578125" bestFit="1" customWidth="1"/>
    <col min="78" max="78" width="9" bestFit="1" customWidth="1"/>
    <col min="79" max="79" width="10.42578125" bestFit="1" customWidth="1"/>
    <col min="80" max="80" width="8.85546875" bestFit="1" customWidth="1"/>
    <col min="82" max="82" width="9.85546875" bestFit="1" customWidth="1"/>
    <col min="83" max="83" width="12.5703125" bestFit="1" customWidth="1"/>
  </cols>
  <sheetData>
    <row r="2" spans="2:19">
      <c r="B2" s="8" t="s">
        <v>6</v>
      </c>
      <c r="C2" t="s">
        <v>7</v>
      </c>
    </row>
    <row r="3" spans="2:19">
      <c r="B3" s="1" t="s">
        <v>8</v>
      </c>
      <c r="C3" t="s">
        <v>2769</v>
      </c>
      <c r="J3" s="8" t="s">
        <v>6</v>
      </c>
      <c r="K3" t="s">
        <v>7</v>
      </c>
      <c r="P3" s="8" t="s">
        <v>9</v>
      </c>
      <c r="Q3" s="1" t="s">
        <v>8</v>
      </c>
    </row>
    <row r="4" spans="2:19">
      <c r="B4" s="7"/>
      <c r="J4" s="7"/>
      <c r="P4" s="8" t="s">
        <v>6</v>
      </c>
      <c r="Q4" t="s">
        <v>10</v>
      </c>
      <c r="R4" t="s">
        <v>11</v>
      </c>
      <c r="S4" t="s">
        <v>12</v>
      </c>
    </row>
    <row r="5" spans="2:19">
      <c r="B5" s="1" t="s">
        <v>13</v>
      </c>
      <c r="C5" s="1" t="s">
        <v>14</v>
      </c>
      <c r="D5" s="1" t="s">
        <v>15</v>
      </c>
      <c r="E5" s="1" t="s">
        <v>16</v>
      </c>
      <c r="F5" s="1" t="s">
        <v>2</v>
      </c>
      <c r="G5" s="1" t="s">
        <v>3</v>
      </c>
      <c r="H5" s="1" t="s">
        <v>4</v>
      </c>
      <c r="J5" s="8" t="s">
        <v>9</v>
      </c>
      <c r="K5" s="7"/>
      <c r="L5" s="1" t="s">
        <v>8</v>
      </c>
      <c r="P5" t="s">
        <v>7</v>
      </c>
      <c r="Q5"/>
      <c r="R5">
        <v>6</v>
      </c>
      <c r="S5">
        <v>6</v>
      </c>
    </row>
    <row r="6" spans="2:19">
      <c r="B6" s="7" t="s">
        <v>12</v>
      </c>
      <c r="C6" s="7"/>
      <c r="D6" s="7"/>
      <c r="E6" s="7"/>
      <c r="F6" s="7"/>
      <c r="G6" s="7"/>
      <c r="H6" s="7"/>
      <c r="J6" s="1" t="s">
        <v>15</v>
      </c>
      <c r="K6" s="1" t="s">
        <v>16</v>
      </c>
      <c r="L6" t="s">
        <v>11</v>
      </c>
      <c r="M6" t="s">
        <v>12</v>
      </c>
      <c r="P6" t="s">
        <v>20</v>
      </c>
      <c r="Q6">
        <v>37</v>
      </c>
      <c r="S6">
        <v>37</v>
      </c>
    </row>
    <row r="7" spans="2:19">
      <c r="J7" t="s">
        <v>17</v>
      </c>
      <c r="K7">
        <v>54</v>
      </c>
      <c r="L7">
        <v>5</v>
      </c>
      <c r="M7">
        <v>5</v>
      </c>
      <c r="P7" t="s">
        <v>24</v>
      </c>
      <c r="Q7">
        <v>13</v>
      </c>
      <c r="S7">
        <v>13</v>
      </c>
    </row>
    <row r="8" spans="2:19">
      <c r="J8" t="s">
        <v>17</v>
      </c>
      <c r="K8">
        <v>57</v>
      </c>
      <c r="L8">
        <v>1</v>
      </c>
      <c r="M8">
        <v>1</v>
      </c>
      <c r="P8" s="7" t="s">
        <v>12</v>
      </c>
      <c r="Q8">
        <v>50</v>
      </c>
      <c r="R8">
        <v>6</v>
      </c>
      <c r="S8">
        <v>56</v>
      </c>
    </row>
    <row r="9" spans="2:19">
      <c r="J9" s="7" t="s">
        <v>12</v>
      </c>
      <c r="K9" s="7"/>
      <c r="L9">
        <v>6</v>
      </c>
      <c r="M9">
        <v>6</v>
      </c>
    </row>
    <row r="20" spans="10:12">
      <c r="J20" s="8" t="s">
        <v>6</v>
      </c>
      <c r="K20" t="s">
        <v>7</v>
      </c>
    </row>
    <row r="21" spans="10:12">
      <c r="J21" s="7"/>
    </row>
    <row r="22" spans="10:12">
      <c r="J22" s="8" t="s">
        <v>9</v>
      </c>
      <c r="K22" s="1" t="s">
        <v>37</v>
      </c>
    </row>
    <row r="23" spans="10:12">
      <c r="J23" s="1" t="s">
        <v>39</v>
      </c>
      <c r="K23" t="s">
        <v>11</v>
      </c>
      <c r="L23" t="s">
        <v>12</v>
      </c>
    </row>
    <row r="24" spans="10:12">
      <c r="J24" s="12">
        <v>45015</v>
      </c>
      <c r="K24">
        <v>1</v>
      </c>
      <c r="L24">
        <v>1</v>
      </c>
    </row>
    <row r="25" spans="10:12">
      <c r="J25" s="12">
        <v>45046</v>
      </c>
      <c r="K25">
        <v>2</v>
      </c>
      <c r="L25">
        <v>2</v>
      </c>
    </row>
    <row r="26" spans="10:12">
      <c r="J26" s="12">
        <v>45107</v>
      </c>
      <c r="K26">
        <v>3</v>
      </c>
      <c r="L26">
        <v>3</v>
      </c>
    </row>
    <row r="27" spans="10:12">
      <c r="J27" s="13" t="s">
        <v>12</v>
      </c>
      <c r="K27">
        <v>6</v>
      </c>
      <c r="L27">
        <v>6</v>
      </c>
    </row>
    <row r="49" spans="2:15">
      <c r="B49" s="5" t="s">
        <v>0</v>
      </c>
      <c r="C49" s="5" t="s">
        <v>45</v>
      </c>
      <c r="D49" s="5" t="s">
        <v>1</v>
      </c>
      <c r="E49" s="5" t="s">
        <v>46</v>
      </c>
      <c r="F49" s="5" t="s">
        <v>47</v>
      </c>
    </row>
    <row r="50" spans="2:15">
      <c r="B50" s="128">
        <v>1</v>
      </c>
      <c r="C50" s="126" t="s">
        <v>48</v>
      </c>
      <c r="D50" s="10">
        <v>54</v>
      </c>
      <c r="E50">
        <f>+COUNTIF($E$6:$E$13,D50)</f>
        <v>0</v>
      </c>
      <c r="F50" s="126">
        <f>+SUM(E50:E53)</f>
        <v>0</v>
      </c>
    </row>
    <row r="51" spans="2:15">
      <c r="B51" s="129"/>
      <c r="C51" s="127"/>
      <c r="D51" s="10">
        <v>57</v>
      </c>
      <c r="E51">
        <f>+COUNTIF($E$6:$E$13,D51)</f>
        <v>0</v>
      </c>
      <c r="F51" s="127"/>
      <c r="N51" s="6"/>
      <c r="O51" s="6"/>
    </row>
    <row r="52" spans="2:15">
      <c r="B52" s="129"/>
      <c r="C52" s="127"/>
      <c r="D52" s="10">
        <v>62</v>
      </c>
      <c r="E52">
        <f>+COUNTIF($E$6:$E$13,D52)</f>
        <v>0</v>
      </c>
      <c r="F52" s="127"/>
    </row>
    <row r="53" spans="2:15">
      <c r="B53" s="129"/>
      <c r="C53" s="127"/>
      <c r="D53" s="10">
        <v>215</v>
      </c>
      <c r="E53">
        <f>+COUNTIF($E$6:$E$13,D53)</f>
        <v>0</v>
      </c>
      <c r="F53" s="127"/>
    </row>
    <row r="54" spans="2:15">
      <c r="B54" s="129">
        <v>2</v>
      </c>
      <c r="C54" s="127" t="s">
        <v>49</v>
      </c>
      <c r="D54" s="10">
        <v>54</v>
      </c>
      <c r="E54">
        <f>+COUNTIF($E$14:$E$21,D54)</f>
        <v>0</v>
      </c>
      <c r="F54" s="127">
        <f>+SUM(E54:E56)</f>
        <v>0</v>
      </c>
    </row>
    <row r="55" spans="2:15">
      <c r="B55" s="129"/>
      <c r="C55" s="127"/>
      <c r="D55" s="10">
        <v>57</v>
      </c>
      <c r="E55">
        <f>+COUNTIF($E$14:$E$21,D55)</f>
        <v>0</v>
      </c>
      <c r="F55" s="127"/>
    </row>
    <row r="56" spans="2:15">
      <c r="B56" s="129"/>
      <c r="C56" s="127"/>
      <c r="D56" s="10">
        <v>62</v>
      </c>
      <c r="E56">
        <f>+COUNTIF($E$14:$E$21,D56)</f>
        <v>0</v>
      </c>
      <c r="F56" s="127"/>
    </row>
    <row r="57" spans="2:15">
      <c r="B57" s="129">
        <v>4</v>
      </c>
      <c r="C57" s="127" t="s">
        <v>50</v>
      </c>
      <c r="D57" s="10">
        <v>61</v>
      </c>
      <c r="E57">
        <f>+COUNTIF($E$22:$E$33,D57)</f>
        <v>0</v>
      </c>
      <c r="F57" s="127">
        <f>+SUM(E57:E59)</f>
        <v>0</v>
      </c>
    </row>
    <row r="58" spans="2:15">
      <c r="B58" s="129"/>
      <c r="C58" s="127"/>
      <c r="D58" s="10">
        <v>54</v>
      </c>
      <c r="E58">
        <f>+COUNTIF($E$22:$E$33,D58)</f>
        <v>0</v>
      </c>
      <c r="F58" s="127"/>
    </row>
    <row r="59" spans="2:15">
      <c r="B59" s="129"/>
      <c r="C59" s="127"/>
      <c r="D59" s="10">
        <v>215</v>
      </c>
      <c r="E59">
        <f>+COUNTIF($E$22:$E$33,D59)</f>
        <v>0</v>
      </c>
      <c r="F59" s="127"/>
    </row>
    <row r="60" spans="2:15">
      <c r="B60" s="11"/>
      <c r="C60" s="11"/>
    </row>
    <row r="80" spans="2:3">
      <c r="B80" t="s">
        <v>51</v>
      </c>
      <c r="C80">
        <f>+M18</f>
        <v>0</v>
      </c>
    </row>
    <row r="81" spans="2:3">
      <c r="B81" t="s">
        <v>52</v>
      </c>
      <c r="C81">
        <f>+L18</f>
        <v>0</v>
      </c>
    </row>
  </sheetData>
  <mergeCells count="9">
    <mergeCell ref="F50:F53"/>
    <mergeCell ref="F54:F56"/>
    <mergeCell ref="F57:F59"/>
    <mergeCell ref="B50:B53"/>
    <mergeCell ref="C50:C53"/>
    <mergeCell ref="B54:B56"/>
    <mergeCell ref="C54:C56"/>
    <mergeCell ref="B57:B59"/>
    <mergeCell ref="C57:C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47AA-3543-45B4-8147-4521B94B998F}">
  <dimension ref="B2:H50"/>
  <sheetViews>
    <sheetView topLeftCell="A32" workbookViewId="0">
      <selection activeCell="E43" sqref="E43"/>
    </sheetView>
  </sheetViews>
  <sheetFormatPr baseColWidth="10" defaultColWidth="11.42578125" defaultRowHeight="15"/>
  <cols>
    <col min="2" max="2" width="17.85546875" bestFit="1" customWidth="1"/>
    <col min="3" max="3" width="19" bestFit="1" customWidth="1"/>
    <col min="4" max="5" width="18.85546875" bestFit="1" customWidth="1"/>
    <col min="6" max="8" width="25.28515625" bestFit="1" customWidth="1"/>
    <col min="10" max="10" width="25.28515625" bestFit="1" customWidth="1"/>
  </cols>
  <sheetData>
    <row r="2" spans="2:8">
      <c r="B2" s="1" t="s">
        <v>6</v>
      </c>
      <c r="C2" t="s">
        <v>7</v>
      </c>
    </row>
    <row r="3" spans="2:8">
      <c r="B3" s="1" t="s">
        <v>8</v>
      </c>
      <c r="C3" t="s">
        <v>11</v>
      </c>
    </row>
    <row r="5" spans="2:8">
      <c r="B5" s="1" t="s">
        <v>53</v>
      </c>
      <c r="C5" s="1" t="s">
        <v>15</v>
      </c>
      <c r="D5" s="1" t="s">
        <v>16</v>
      </c>
      <c r="E5" s="1" t="s">
        <v>2</v>
      </c>
      <c r="F5" s="1" t="s">
        <v>3</v>
      </c>
      <c r="G5" s="1" t="s">
        <v>54</v>
      </c>
      <c r="H5" s="1" t="s">
        <v>55</v>
      </c>
    </row>
    <row r="6" spans="2:8">
      <c r="B6">
        <v>3</v>
      </c>
      <c r="C6" t="s">
        <v>17</v>
      </c>
      <c r="D6">
        <v>54</v>
      </c>
      <c r="E6" t="s">
        <v>26</v>
      </c>
      <c r="F6" t="s">
        <v>19</v>
      </c>
      <c r="G6">
        <v>4</v>
      </c>
    </row>
    <row r="7" spans="2:8">
      <c r="B7">
        <v>3</v>
      </c>
      <c r="C7" t="s">
        <v>17</v>
      </c>
      <c r="D7">
        <v>54</v>
      </c>
      <c r="E7" t="s">
        <v>26</v>
      </c>
      <c r="F7" t="s">
        <v>30</v>
      </c>
      <c r="G7">
        <v>1</v>
      </c>
      <c r="H7" s="14">
        <v>45046</v>
      </c>
    </row>
    <row r="8" spans="2:8">
      <c r="B8">
        <v>3</v>
      </c>
      <c r="C8" t="s">
        <v>17</v>
      </c>
      <c r="D8">
        <v>54</v>
      </c>
      <c r="E8" t="s">
        <v>26</v>
      </c>
      <c r="F8" t="s">
        <v>2729</v>
      </c>
      <c r="G8">
        <v>5</v>
      </c>
    </row>
    <row r="9" spans="2:8">
      <c r="B9">
        <v>3</v>
      </c>
      <c r="C9" t="s">
        <v>17</v>
      </c>
      <c r="D9">
        <v>54</v>
      </c>
      <c r="E9" t="s">
        <v>26</v>
      </c>
      <c r="F9" t="s">
        <v>2738</v>
      </c>
      <c r="G9">
        <v>3</v>
      </c>
      <c r="H9" s="14">
        <v>45107</v>
      </c>
    </row>
    <row r="10" spans="2:8">
      <c r="B10">
        <v>3</v>
      </c>
      <c r="C10" t="s">
        <v>17</v>
      </c>
      <c r="D10">
        <v>54</v>
      </c>
      <c r="E10" t="s">
        <v>33</v>
      </c>
      <c r="F10" t="s">
        <v>2724</v>
      </c>
      <c r="G10">
        <v>1</v>
      </c>
      <c r="H10" s="14">
        <v>45046</v>
      </c>
    </row>
    <row r="11" spans="2:8">
      <c r="B11">
        <v>3</v>
      </c>
      <c r="C11" t="s">
        <v>17</v>
      </c>
      <c r="D11">
        <v>57</v>
      </c>
      <c r="E11" t="s">
        <v>28</v>
      </c>
      <c r="F11" t="s">
        <v>2726</v>
      </c>
      <c r="G11">
        <v>2</v>
      </c>
      <c r="H11" s="14">
        <v>45107</v>
      </c>
    </row>
    <row r="12" spans="2:8">
      <c r="B12" t="s">
        <v>12</v>
      </c>
    </row>
    <row r="44" spans="2:6">
      <c r="B44" s="1" t="s">
        <v>6</v>
      </c>
      <c r="C44" t="s">
        <v>7</v>
      </c>
    </row>
    <row r="45" spans="2:6">
      <c r="B45" s="1" t="s">
        <v>8</v>
      </c>
      <c r="C45" t="s">
        <v>11</v>
      </c>
    </row>
    <row r="47" spans="2:6">
      <c r="B47" s="1" t="s">
        <v>15</v>
      </c>
      <c r="C47" t="s">
        <v>9</v>
      </c>
    </row>
    <row r="48" spans="2:6">
      <c r="B48" t="s">
        <v>17</v>
      </c>
      <c r="C48">
        <v>6</v>
      </c>
      <c r="E48" t="s">
        <v>23</v>
      </c>
      <c r="F48">
        <f>+C48</f>
        <v>6</v>
      </c>
    </row>
    <row r="49" spans="2:6">
      <c r="B49" t="s">
        <v>12</v>
      </c>
      <c r="C49">
        <v>6</v>
      </c>
      <c r="E49" t="s">
        <v>27</v>
      </c>
      <c r="F49">
        <f>+C49</f>
        <v>6</v>
      </c>
    </row>
    <row r="50" spans="2:6">
      <c r="E50" t="s">
        <v>17</v>
      </c>
      <c r="F50">
        <f>+C50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8D05-6668-437C-85A1-DC99A5430097}">
  <dimension ref="A1:AF409"/>
  <sheetViews>
    <sheetView topLeftCell="M1" workbookViewId="0">
      <selection activeCell="X6" sqref="X6"/>
    </sheetView>
  </sheetViews>
  <sheetFormatPr baseColWidth="10" defaultRowHeight="15"/>
  <cols>
    <col min="1" max="1" width="8.28515625" customWidth="1"/>
    <col min="2" max="2" width="11.7109375" customWidth="1"/>
    <col min="3" max="3" width="0.7109375" customWidth="1"/>
    <col min="4" max="4" width="15.42578125" customWidth="1"/>
    <col min="5" max="5" width="5.28515625" customWidth="1"/>
    <col min="6" max="6" width="9.42578125" customWidth="1"/>
    <col min="7" max="7" width="10" customWidth="1"/>
    <col min="8" max="8" width="1.28515625" customWidth="1"/>
    <col min="9" max="9" width="7.42578125" customWidth="1"/>
    <col min="10" max="10" width="10.140625" customWidth="1"/>
    <col min="11" max="11" width="3.140625" customWidth="1"/>
    <col min="12" max="12" width="5.85546875" customWidth="1"/>
    <col min="13" max="13" width="3.85546875" customWidth="1"/>
    <col min="14" max="14" width="2" customWidth="1"/>
    <col min="15" max="15" width="3" customWidth="1"/>
    <col min="16" max="16" width="5.85546875" customWidth="1"/>
    <col min="17" max="17" width="1.7109375" customWidth="1"/>
    <col min="18" max="18" width="17.85546875" customWidth="1"/>
    <col min="19" max="19" width="10.140625" customWidth="1"/>
    <col min="20" max="20" width="9.28515625" customWidth="1"/>
    <col min="21" max="21" width="7.7109375" customWidth="1"/>
    <col min="22" max="22" width="18.140625" customWidth="1"/>
    <col min="23" max="23" width="17" customWidth="1"/>
    <col min="24" max="24" width="22.42578125" customWidth="1"/>
    <col min="25" max="25" width="17.85546875" customWidth="1"/>
    <col min="26" max="26" width="20.5703125" customWidth="1"/>
    <col min="27" max="27" width="15.5703125" customWidth="1"/>
    <col min="28" max="28" width="20.42578125" customWidth="1"/>
    <col min="29" max="29" width="14.5703125" customWidth="1"/>
    <col min="30" max="30" width="14" customWidth="1"/>
    <col min="31" max="31" width="14.140625" customWidth="1"/>
    <col min="32" max="32" width="14.28515625" customWidth="1"/>
  </cols>
  <sheetData>
    <row r="1" spans="1:32" ht="21.6" customHeight="1">
      <c r="A1" s="138"/>
      <c r="B1" s="138"/>
      <c r="C1" s="138"/>
      <c r="D1" s="139" t="s">
        <v>627</v>
      </c>
      <c r="E1" s="139"/>
      <c r="F1" s="139"/>
      <c r="G1" s="139"/>
      <c r="H1" s="139"/>
      <c r="I1" s="139"/>
      <c r="J1" s="139"/>
      <c r="K1" s="139"/>
      <c r="L1" s="98" t="s">
        <v>628</v>
      </c>
      <c r="M1" s="140" t="s">
        <v>629</v>
      </c>
      <c r="N1" s="140"/>
      <c r="O1" s="98" t="s">
        <v>630</v>
      </c>
      <c r="P1" s="98" t="s">
        <v>2742</v>
      </c>
    </row>
    <row r="2" spans="1:32" ht="15.75">
      <c r="A2" s="138"/>
      <c r="B2" s="138"/>
      <c r="C2" s="138"/>
      <c r="D2" s="134" t="s">
        <v>631</v>
      </c>
      <c r="E2" s="134"/>
      <c r="F2" s="134"/>
      <c r="G2" s="134"/>
      <c r="H2" s="134"/>
      <c r="I2" s="134"/>
      <c r="J2" s="134"/>
      <c r="K2" s="134"/>
      <c r="L2" s="140" t="s">
        <v>2743</v>
      </c>
      <c r="M2" s="140"/>
      <c r="N2" s="140"/>
      <c r="O2" s="140"/>
      <c r="P2" s="140"/>
    </row>
    <row r="3" spans="1:32">
      <c r="A3" s="138"/>
      <c r="B3" s="138"/>
      <c r="C3" s="138"/>
      <c r="D3" s="141"/>
      <c r="E3" s="141"/>
      <c r="F3" s="141"/>
      <c r="G3" s="141"/>
      <c r="H3" s="141"/>
      <c r="I3" s="141"/>
      <c r="J3" s="141"/>
      <c r="K3" s="141"/>
      <c r="L3" s="141"/>
      <c r="M3" s="141"/>
      <c r="N3" s="141"/>
      <c r="O3" s="141"/>
      <c r="P3" s="141"/>
    </row>
    <row r="4" spans="1:32" ht="15.75">
      <c r="A4" s="134" t="s">
        <v>632</v>
      </c>
      <c r="B4" s="134"/>
      <c r="C4" s="134"/>
      <c r="D4" s="134"/>
      <c r="E4" s="134"/>
      <c r="F4" s="134"/>
      <c r="G4" s="134"/>
      <c r="H4" s="134"/>
      <c r="I4" s="134"/>
      <c r="J4" s="134"/>
      <c r="K4" s="134"/>
      <c r="L4" s="134"/>
      <c r="M4" s="134"/>
      <c r="N4" s="134"/>
      <c r="O4" s="134"/>
      <c r="P4" s="134"/>
    </row>
    <row r="5" spans="1:32" ht="42.75" customHeight="1">
      <c r="A5" s="99" t="s">
        <v>5</v>
      </c>
      <c r="B5" s="99" t="s">
        <v>633</v>
      </c>
      <c r="C5" s="135" t="s">
        <v>634</v>
      </c>
      <c r="D5" s="136"/>
      <c r="E5" s="135" t="s">
        <v>635</v>
      </c>
      <c r="F5" s="136"/>
      <c r="G5" s="99" t="s">
        <v>636</v>
      </c>
      <c r="H5" s="135" t="s">
        <v>637</v>
      </c>
      <c r="I5" s="136"/>
      <c r="J5" s="99" t="s">
        <v>638</v>
      </c>
      <c r="K5" s="135" t="s">
        <v>2</v>
      </c>
      <c r="L5" s="137"/>
      <c r="M5" s="136"/>
      <c r="N5" s="135" t="s">
        <v>54</v>
      </c>
      <c r="O5" s="137"/>
      <c r="P5" s="137"/>
      <c r="Q5" s="136"/>
      <c r="R5" s="99" t="s">
        <v>639</v>
      </c>
      <c r="S5" s="99" t="s">
        <v>640</v>
      </c>
      <c r="T5" s="99" t="s">
        <v>641</v>
      </c>
      <c r="U5" s="99" t="s">
        <v>642</v>
      </c>
      <c r="V5" s="99" t="s">
        <v>643</v>
      </c>
      <c r="W5" s="99" t="s">
        <v>644</v>
      </c>
      <c r="X5" s="99" t="s">
        <v>645</v>
      </c>
      <c r="Y5" s="99" t="s">
        <v>646</v>
      </c>
      <c r="Z5" s="99" t="s">
        <v>647</v>
      </c>
      <c r="AA5" s="99" t="s">
        <v>648</v>
      </c>
      <c r="AB5" s="99" t="s">
        <v>3</v>
      </c>
      <c r="AC5" s="99" t="s">
        <v>94</v>
      </c>
      <c r="AD5" s="99" t="s">
        <v>55</v>
      </c>
      <c r="AE5" s="99" t="s">
        <v>649</v>
      </c>
      <c r="AF5" s="99" t="s">
        <v>650</v>
      </c>
    </row>
    <row r="6" spans="1:32" ht="135">
      <c r="A6" s="100">
        <v>1</v>
      </c>
      <c r="B6" s="101" t="s">
        <v>651</v>
      </c>
      <c r="C6" s="130" t="s">
        <v>652</v>
      </c>
      <c r="D6" s="131"/>
      <c r="E6" s="130" t="s">
        <v>653</v>
      </c>
      <c r="F6" s="131"/>
      <c r="G6" s="101" t="s">
        <v>654</v>
      </c>
      <c r="H6" s="130">
        <v>2016</v>
      </c>
      <c r="I6" s="131"/>
      <c r="J6" s="101">
        <v>66</v>
      </c>
      <c r="K6" s="130" t="s">
        <v>655</v>
      </c>
      <c r="L6" s="132"/>
      <c r="M6" s="131"/>
      <c r="N6" s="130">
        <v>1</v>
      </c>
      <c r="O6" s="132"/>
      <c r="P6" s="132"/>
      <c r="Q6" s="131"/>
      <c r="R6" s="101" t="s">
        <v>656</v>
      </c>
      <c r="S6" s="101" t="s">
        <v>657</v>
      </c>
      <c r="T6" s="101" t="s">
        <v>658</v>
      </c>
      <c r="U6" s="101" t="s">
        <v>659</v>
      </c>
      <c r="V6" s="101" t="s">
        <v>660</v>
      </c>
      <c r="W6" s="101" t="s">
        <v>661</v>
      </c>
      <c r="X6" s="101" t="s">
        <v>662</v>
      </c>
      <c r="Y6" s="101" t="s">
        <v>663</v>
      </c>
      <c r="Z6" s="101" t="s">
        <v>664</v>
      </c>
      <c r="AA6" s="101">
        <v>1</v>
      </c>
      <c r="AB6" s="101" t="s">
        <v>665</v>
      </c>
      <c r="AC6" s="101" t="s">
        <v>666</v>
      </c>
      <c r="AD6" s="101" t="s">
        <v>667</v>
      </c>
      <c r="AE6" s="101" t="s">
        <v>668</v>
      </c>
      <c r="AF6" s="101" t="s">
        <v>669</v>
      </c>
    </row>
    <row r="7" spans="1:32" ht="135">
      <c r="A7" s="100">
        <v>2</v>
      </c>
      <c r="B7" s="101" t="s">
        <v>651</v>
      </c>
      <c r="C7" s="130" t="s">
        <v>652</v>
      </c>
      <c r="D7" s="131"/>
      <c r="E7" s="130" t="s">
        <v>653</v>
      </c>
      <c r="F7" s="131"/>
      <c r="G7" s="101" t="s">
        <v>654</v>
      </c>
      <c r="H7" s="130">
        <v>2016</v>
      </c>
      <c r="I7" s="131"/>
      <c r="J7" s="101">
        <v>66</v>
      </c>
      <c r="K7" s="130" t="s">
        <v>655</v>
      </c>
      <c r="L7" s="132"/>
      <c r="M7" s="131"/>
      <c r="N7" s="130">
        <v>2</v>
      </c>
      <c r="O7" s="132"/>
      <c r="P7" s="132"/>
      <c r="Q7" s="131"/>
      <c r="R7" s="101" t="s">
        <v>656</v>
      </c>
      <c r="S7" s="101" t="s">
        <v>657</v>
      </c>
      <c r="T7" s="101" t="s">
        <v>658</v>
      </c>
      <c r="U7" s="101" t="s">
        <v>659</v>
      </c>
      <c r="V7" s="101" t="s">
        <v>660</v>
      </c>
      <c r="W7" s="101" t="s">
        <v>661</v>
      </c>
      <c r="X7" s="101" t="s">
        <v>670</v>
      </c>
      <c r="Y7" s="101" t="s">
        <v>671</v>
      </c>
      <c r="Z7" s="101" t="s">
        <v>672</v>
      </c>
      <c r="AA7" s="101">
        <v>2</v>
      </c>
      <c r="AB7" s="101" t="s">
        <v>665</v>
      </c>
      <c r="AC7" s="101" t="s">
        <v>666</v>
      </c>
      <c r="AD7" s="101" t="s">
        <v>667</v>
      </c>
      <c r="AE7" s="101" t="s">
        <v>668</v>
      </c>
      <c r="AF7" s="101" t="s">
        <v>669</v>
      </c>
    </row>
    <row r="8" spans="1:32" ht="225">
      <c r="A8" s="100">
        <v>3</v>
      </c>
      <c r="B8" s="101" t="s">
        <v>673</v>
      </c>
      <c r="C8" s="130" t="s">
        <v>652</v>
      </c>
      <c r="D8" s="131"/>
      <c r="E8" s="130" t="s">
        <v>653</v>
      </c>
      <c r="F8" s="131"/>
      <c r="G8" s="101" t="s">
        <v>654</v>
      </c>
      <c r="H8" s="130">
        <v>2013</v>
      </c>
      <c r="I8" s="131"/>
      <c r="J8" s="101">
        <v>801</v>
      </c>
      <c r="K8" s="130" t="s">
        <v>674</v>
      </c>
      <c r="L8" s="132"/>
      <c r="M8" s="131"/>
      <c r="N8" s="130">
        <v>1</v>
      </c>
      <c r="O8" s="132"/>
      <c r="P8" s="132"/>
      <c r="Q8" s="131"/>
      <c r="R8" s="101" t="s">
        <v>656</v>
      </c>
      <c r="S8" s="101" t="s">
        <v>657</v>
      </c>
      <c r="T8" s="101" t="s">
        <v>658</v>
      </c>
      <c r="U8" s="101" t="s">
        <v>675</v>
      </c>
      <c r="V8" s="101" t="s">
        <v>676</v>
      </c>
      <c r="W8" s="101" t="s">
        <v>677</v>
      </c>
      <c r="X8" s="101" t="s">
        <v>678</v>
      </c>
      <c r="Y8" s="101" t="s">
        <v>679</v>
      </c>
      <c r="Z8" s="101" t="s">
        <v>679</v>
      </c>
      <c r="AA8" s="101">
        <v>1</v>
      </c>
      <c r="AB8" s="101" t="s">
        <v>680</v>
      </c>
      <c r="AC8" s="101" t="s">
        <v>681</v>
      </c>
      <c r="AD8" s="101" t="s">
        <v>682</v>
      </c>
      <c r="AE8" s="101" t="s">
        <v>668</v>
      </c>
      <c r="AF8" s="101" t="s">
        <v>669</v>
      </c>
    </row>
    <row r="9" spans="1:32" ht="90">
      <c r="A9" s="100">
        <v>4</v>
      </c>
      <c r="B9" s="101" t="s">
        <v>673</v>
      </c>
      <c r="C9" s="130" t="s">
        <v>652</v>
      </c>
      <c r="D9" s="131"/>
      <c r="E9" s="130" t="s">
        <v>653</v>
      </c>
      <c r="F9" s="131"/>
      <c r="G9" s="101" t="s">
        <v>654</v>
      </c>
      <c r="H9" s="130">
        <v>2013</v>
      </c>
      <c r="I9" s="131"/>
      <c r="J9" s="101">
        <v>801</v>
      </c>
      <c r="K9" s="130" t="s">
        <v>683</v>
      </c>
      <c r="L9" s="132"/>
      <c r="M9" s="131"/>
      <c r="N9" s="130">
        <v>1</v>
      </c>
      <c r="O9" s="132"/>
      <c r="P9" s="132"/>
      <c r="Q9" s="131"/>
      <c r="R9" s="101" t="s">
        <v>656</v>
      </c>
      <c r="S9" s="101" t="s">
        <v>657</v>
      </c>
      <c r="T9" s="101" t="s">
        <v>658</v>
      </c>
      <c r="U9" s="101" t="s">
        <v>675</v>
      </c>
      <c r="V9" s="101" t="s">
        <v>684</v>
      </c>
      <c r="W9" s="101" t="s">
        <v>685</v>
      </c>
      <c r="X9" s="101" t="s">
        <v>686</v>
      </c>
      <c r="Y9" s="101" t="s">
        <v>687</v>
      </c>
      <c r="Z9" s="101" t="s">
        <v>688</v>
      </c>
      <c r="AA9" s="101">
        <v>1</v>
      </c>
      <c r="AB9" s="101" t="s">
        <v>680</v>
      </c>
      <c r="AC9" s="101" t="s">
        <v>681</v>
      </c>
      <c r="AD9" s="101" t="s">
        <v>682</v>
      </c>
      <c r="AE9" s="101" t="s">
        <v>668</v>
      </c>
      <c r="AF9" s="101" t="s">
        <v>669</v>
      </c>
    </row>
    <row r="10" spans="1:32" ht="90">
      <c r="A10" s="100">
        <v>5</v>
      </c>
      <c r="B10" s="101" t="s">
        <v>673</v>
      </c>
      <c r="C10" s="130" t="s">
        <v>652</v>
      </c>
      <c r="D10" s="131"/>
      <c r="E10" s="130" t="s">
        <v>653</v>
      </c>
      <c r="F10" s="131"/>
      <c r="G10" s="101" t="s">
        <v>654</v>
      </c>
      <c r="H10" s="130">
        <v>2013</v>
      </c>
      <c r="I10" s="131"/>
      <c r="J10" s="101">
        <v>801</v>
      </c>
      <c r="K10" s="130" t="s">
        <v>683</v>
      </c>
      <c r="L10" s="132"/>
      <c r="M10" s="131"/>
      <c r="N10" s="130">
        <v>2</v>
      </c>
      <c r="O10" s="132"/>
      <c r="P10" s="132"/>
      <c r="Q10" s="131"/>
      <c r="R10" s="101" t="s">
        <v>656</v>
      </c>
      <c r="S10" s="101" t="s">
        <v>657</v>
      </c>
      <c r="T10" s="101" t="s">
        <v>658</v>
      </c>
      <c r="U10" s="101" t="s">
        <v>675</v>
      </c>
      <c r="V10" s="101" t="s">
        <v>684</v>
      </c>
      <c r="W10" s="101" t="s">
        <v>685</v>
      </c>
      <c r="X10" s="101" t="s">
        <v>689</v>
      </c>
      <c r="Y10" s="101" t="s">
        <v>687</v>
      </c>
      <c r="Z10" s="101" t="s">
        <v>688</v>
      </c>
      <c r="AA10" s="101">
        <v>1</v>
      </c>
      <c r="AB10" s="101" t="s">
        <v>680</v>
      </c>
      <c r="AC10" s="101" t="s">
        <v>681</v>
      </c>
      <c r="AD10" s="101" t="s">
        <v>682</v>
      </c>
      <c r="AE10" s="101" t="s">
        <v>668</v>
      </c>
      <c r="AF10" s="101" t="s">
        <v>669</v>
      </c>
    </row>
    <row r="11" spans="1:32" ht="72">
      <c r="A11" s="100">
        <v>6</v>
      </c>
      <c r="B11" s="101" t="s">
        <v>651</v>
      </c>
      <c r="C11" s="130" t="s">
        <v>652</v>
      </c>
      <c r="D11" s="131"/>
      <c r="E11" s="130" t="s">
        <v>653</v>
      </c>
      <c r="F11" s="131"/>
      <c r="G11" s="101" t="s">
        <v>654</v>
      </c>
      <c r="H11" s="130">
        <v>2016</v>
      </c>
      <c r="I11" s="131"/>
      <c r="J11" s="101">
        <v>66</v>
      </c>
      <c r="K11" s="130" t="s">
        <v>690</v>
      </c>
      <c r="L11" s="132"/>
      <c r="M11" s="131"/>
      <c r="N11" s="130">
        <v>1</v>
      </c>
      <c r="O11" s="132"/>
      <c r="P11" s="132"/>
      <c r="Q11" s="131"/>
      <c r="R11" s="101" t="s">
        <v>656</v>
      </c>
      <c r="S11" s="101" t="s">
        <v>657</v>
      </c>
      <c r="T11" s="101" t="s">
        <v>658</v>
      </c>
      <c r="U11" s="101" t="s">
        <v>659</v>
      </c>
      <c r="V11" s="101" t="s">
        <v>691</v>
      </c>
      <c r="W11" s="101" t="s">
        <v>692</v>
      </c>
      <c r="X11" s="101" t="s">
        <v>693</v>
      </c>
      <c r="Y11" s="101" t="s">
        <v>694</v>
      </c>
      <c r="Z11" s="101" t="s">
        <v>695</v>
      </c>
      <c r="AA11" s="101">
        <v>1</v>
      </c>
      <c r="AB11" s="101" t="s">
        <v>696</v>
      </c>
      <c r="AC11" s="101" t="s">
        <v>697</v>
      </c>
      <c r="AD11" s="101" t="s">
        <v>698</v>
      </c>
      <c r="AE11" s="101" t="s">
        <v>668</v>
      </c>
      <c r="AF11" s="101" t="s">
        <v>669</v>
      </c>
    </row>
    <row r="12" spans="1:32" ht="81">
      <c r="A12" s="100">
        <v>7</v>
      </c>
      <c r="B12" s="101" t="s">
        <v>651</v>
      </c>
      <c r="C12" s="130" t="s">
        <v>652</v>
      </c>
      <c r="D12" s="131"/>
      <c r="E12" s="130" t="s">
        <v>653</v>
      </c>
      <c r="F12" s="131"/>
      <c r="G12" s="101" t="s">
        <v>654</v>
      </c>
      <c r="H12" s="130">
        <v>2016</v>
      </c>
      <c r="I12" s="131"/>
      <c r="J12" s="101">
        <v>66</v>
      </c>
      <c r="K12" s="130" t="s">
        <v>699</v>
      </c>
      <c r="L12" s="132"/>
      <c r="M12" s="131"/>
      <c r="N12" s="130">
        <v>1</v>
      </c>
      <c r="O12" s="132"/>
      <c r="P12" s="132"/>
      <c r="Q12" s="131"/>
      <c r="R12" s="101" t="s">
        <v>656</v>
      </c>
      <c r="S12" s="101" t="s">
        <v>657</v>
      </c>
      <c r="T12" s="101" t="s">
        <v>658</v>
      </c>
      <c r="U12" s="101" t="s">
        <v>659</v>
      </c>
      <c r="V12" s="101" t="s">
        <v>700</v>
      </c>
      <c r="W12" s="101" t="s">
        <v>701</v>
      </c>
      <c r="X12" s="101" t="s">
        <v>702</v>
      </c>
      <c r="Y12" s="101" t="s">
        <v>694</v>
      </c>
      <c r="Z12" s="101" t="s">
        <v>695</v>
      </c>
      <c r="AA12" s="101">
        <v>1</v>
      </c>
      <c r="AB12" s="101" t="s">
        <v>696</v>
      </c>
      <c r="AC12" s="101" t="s">
        <v>666</v>
      </c>
      <c r="AD12" s="101" t="s">
        <v>698</v>
      </c>
      <c r="AE12" s="101" t="s">
        <v>668</v>
      </c>
      <c r="AF12" s="101" t="s">
        <v>669</v>
      </c>
    </row>
    <row r="13" spans="1:32" ht="171">
      <c r="A13" s="100">
        <v>8</v>
      </c>
      <c r="B13" s="101" t="s">
        <v>651</v>
      </c>
      <c r="C13" s="130" t="s">
        <v>652</v>
      </c>
      <c r="D13" s="131"/>
      <c r="E13" s="130" t="s">
        <v>653</v>
      </c>
      <c r="F13" s="131"/>
      <c r="G13" s="101" t="s">
        <v>654</v>
      </c>
      <c r="H13" s="130">
        <v>2016</v>
      </c>
      <c r="I13" s="131"/>
      <c r="J13" s="101">
        <v>66</v>
      </c>
      <c r="K13" s="130" t="s">
        <v>703</v>
      </c>
      <c r="L13" s="132"/>
      <c r="M13" s="131"/>
      <c r="N13" s="130">
        <v>1</v>
      </c>
      <c r="O13" s="132"/>
      <c r="P13" s="132"/>
      <c r="Q13" s="131"/>
      <c r="R13" s="101" t="s">
        <v>656</v>
      </c>
      <c r="S13" s="101" t="s">
        <v>657</v>
      </c>
      <c r="T13" s="101" t="s">
        <v>658</v>
      </c>
      <c r="U13" s="101" t="s">
        <v>659</v>
      </c>
      <c r="V13" s="101" t="s">
        <v>704</v>
      </c>
      <c r="W13" s="101" t="s">
        <v>705</v>
      </c>
      <c r="X13" s="101" t="s">
        <v>706</v>
      </c>
      <c r="Y13" s="101" t="s">
        <v>694</v>
      </c>
      <c r="Z13" s="101" t="s">
        <v>695</v>
      </c>
      <c r="AA13" s="101">
        <v>1</v>
      </c>
      <c r="AB13" s="101" t="s">
        <v>665</v>
      </c>
      <c r="AC13" s="101" t="s">
        <v>666</v>
      </c>
      <c r="AD13" s="101" t="s">
        <v>698</v>
      </c>
      <c r="AE13" s="101" t="s">
        <v>668</v>
      </c>
      <c r="AF13" s="101" t="s">
        <v>669</v>
      </c>
    </row>
    <row r="14" spans="1:32" ht="72">
      <c r="A14" s="100">
        <v>9</v>
      </c>
      <c r="B14" s="101" t="s">
        <v>651</v>
      </c>
      <c r="C14" s="130" t="s">
        <v>652</v>
      </c>
      <c r="D14" s="131"/>
      <c r="E14" s="130" t="s">
        <v>653</v>
      </c>
      <c r="F14" s="131"/>
      <c r="G14" s="101" t="s">
        <v>654</v>
      </c>
      <c r="H14" s="130">
        <v>2016</v>
      </c>
      <c r="I14" s="131"/>
      <c r="J14" s="101">
        <v>66</v>
      </c>
      <c r="K14" s="130" t="s">
        <v>707</v>
      </c>
      <c r="L14" s="132"/>
      <c r="M14" s="131"/>
      <c r="N14" s="130">
        <v>1</v>
      </c>
      <c r="O14" s="132"/>
      <c r="P14" s="132"/>
      <c r="Q14" s="131"/>
      <c r="R14" s="101" t="s">
        <v>656</v>
      </c>
      <c r="S14" s="101" t="s">
        <v>657</v>
      </c>
      <c r="T14" s="101" t="s">
        <v>658</v>
      </c>
      <c r="U14" s="101" t="s">
        <v>659</v>
      </c>
      <c r="V14" s="101" t="s">
        <v>708</v>
      </c>
      <c r="W14" s="101" t="s">
        <v>709</v>
      </c>
      <c r="X14" s="101" t="s">
        <v>710</v>
      </c>
      <c r="Y14" s="101" t="s">
        <v>711</v>
      </c>
      <c r="Z14" s="101" t="s">
        <v>712</v>
      </c>
      <c r="AA14" s="101">
        <v>7</v>
      </c>
      <c r="AB14" s="101" t="s">
        <v>696</v>
      </c>
      <c r="AC14" s="101" t="s">
        <v>666</v>
      </c>
      <c r="AD14" s="101" t="s">
        <v>667</v>
      </c>
      <c r="AE14" s="101" t="s">
        <v>668</v>
      </c>
      <c r="AF14" s="101" t="s">
        <v>669</v>
      </c>
    </row>
    <row r="15" spans="1:32" ht="90">
      <c r="A15" s="100">
        <v>10</v>
      </c>
      <c r="B15" s="101" t="s">
        <v>651</v>
      </c>
      <c r="C15" s="130" t="s">
        <v>652</v>
      </c>
      <c r="D15" s="131"/>
      <c r="E15" s="130" t="s">
        <v>653</v>
      </c>
      <c r="F15" s="131"/>
      <c r="G15" s="101" t="s">
        <v>654</v>
      </c>
      <c r="H15" s="130">
        <v>2016</v>
      </c>
      <c r="I15" s="131"/>
      <c r="J15" s="101">
        <v>66</v>
      </c>
      <c r="K15" s="130" t="s">
        <v>713</v>
      </c>
      <c r="L15" s="132"/>
      <c r="M15" s="131"/>
      <c r="N15" s="130">
        <v>1</v>
      </c>
      <c r="O15" s="132"/>
      <c r="P15" s="132"/>
      <c r="Q15" s="131"/>
      <c r="R15" s="101" t="s">
        <v>656</v>
      </c>
      <c r="S15" s="101" t="s">
        <v>657</v>
      </c>
      <c r="T15" s="101" t="s">
        <v>658</v>
      </c>
      <c r="U15" s="101" t="s">
        <v>659</v>
      </c>
      <c r="V15" s="101" t="s">
        <v>714</v>
      </c>
      <c r="W15" s="101" t="s">
        <v>715</v>
      </c>
      <c r="X15" s="101" t="s">
        <v>716</v>
      </c>
      <c r="Y15" s="101" t="s">
        <v>717</v>
      </c>
      <c r="Z15" s="101" t="s">
        <v>718</v>
      </c>
      <c r="AA15" s="101">
        <v>1</v>
      </c>
      <c r="AB15" s="101" t="s">
        <v>719</v>
      </c>
      <c r="AC15" s="101" t="s">
        <v>666</v>
      </c>
      <c r="AD15" s="101" t="s">
        <v>667</v>
      </c>
      <c r="AE15" s="101" t="s">
        <v>668</v>
      </c>
      <c r="AF15" s="101" t="s">
        <v>669</v>
      </c>
    </row>
    <row r="16" spans="1:32" ht="216">
      <c r="A16" s="100">
        <v>11</v>
      </c>
      <c r="B16" s="101" t="s">
        <v>673</v>
      </c>
      <c r="C16" s="130" t="s">
        <v>652</v>
      </c>
      <c r="D16" s="131"/>
      <c r="E16" s="130" t="s">
        <v>653</v>
      </c>
      <c r="F16" s="131"/>
      <c r="G16" s="101" t="s">
        <v>654</v>
      </c>
      <c r="H16" s="130">
        <v>2013</v>
      </c>
      <c r="I16" s="131"/>
      <c r="J16" s="101">
        <v>801</v>
      </c>
      <c r="K16" s="130" t="s">
        <v>720</v>
      </c>
      <c r="L16" s="132"/>
      <c r="M16" s="131"/>
      <c r="N16" s="130">
        <v>1</v>
      </c>
      <c r="O16" s="132"/>
      <c r="P16" s="132"/>
      <c r="Q16" s="131"/>
      <c r="R16" s="101" t="s">
        <v>656</v>
      </c>
      <c r="S16" s="101" t="s">
        <v>657</v>
      </c>
      <c r="T16" s="101" t="s">
        <v>658</v>
      </c>
      <c r="U16" s="101" t="s">
        <v>675</v>
      </c>
      <c r="V16" s="101" t="s">
        <v>721</v>
      </c>
      <c r="W16" s="101" t="s">
        <v>722</v>
      </c>
      <c r="X16" s="101" t="s">
        <v>723</v>
      </c>
      <c r="Y16" s="101" t="s">
        <v>724</v>
      </c>
      <c r="Z16" s="101" t="s">
        <v>725</v>
      </c>
      <c r="AA16" s="101">
        <v>1</v>
      </c>
      <c r="AB16" s="101" t="s">
        <v>726</v>
      </c>
      <c r="AC16" s="101" t="s">
        <v>681</v>
      </c>
      <c r="AD16" s="101" t="s">
        <v>682</v>
      </c>
      <c r="AE16" s="101" t="s">
        <v>668</v>
      </c>
      <c r="AF16" s="101" t="s">
        <v>669</v>
      </c>
    </row>
    <row r="17" spans="1:32" ht="216">
      <c r="A17" s="100">
        <v>12</v>
      </c>
      <c r="B17" s="101" t="s">
        <v>673</v>
      </c>
      <c r="C17" s="130" t="s">
        <v>652</v>
      </c>
      <c r="D17" s="131"/>
      <c r="E17" s="130" t="s">
        <v>653</v>
      </c>
      <c r="F17" s="131"/>
      <c r="G17" s="101" t="s">
        <v>654</v>
      </c>
      <c r="H17" s="130">
        <v>2013</v>
      </c>
      <c r="I17" s="131"/>
      <c r="J17" s="101">
        <v>801</v>
      </c>
      <c r="K17" s="130" t="s">
        <v>720</v>
      </c>
      <c r="L17" s="132"/>
      <c r="M17" s="131"/>
      <c r="N17" s="130">
        <v>2</v>
      </c>
      <c r="O17" s="132"/>
      <c r="P17" s="132"/>
      <c r="Q17" s="131"/>
      <c r="R17" s="101" t="s">
        <v>656</v>
      </c>
      <c r="S17" s="101" t="s">
        <v>657</v>
      </c>
      <c r="T17" s="101" t="s">
        <v>658</v>
      </c>
      <c r="U17" s="101" t="s">
        <v>675</v>
      </c>
      <c r="V17" s="101" t="s">
        <v>721</v>
      </c>
      <c r="W17" s="101" t="s">
        <v>722</v>
      </c>
      <c r="X17" s="101" t="s">
        <v>727</v>
      </c>
      <c r="Y17" s="101" t="s">
        <v>724</v>
      </c>
      <c r="Z17" s="101" t="s">
        <v>725</v>
      </c>
      <c r="AA17" s="101">
        <v>1</v>
      </c>
      <c r="AB17" s="101" t="s">
        <v>726</v>
      </c>
      <c r="AC17" s="101" t="s">
        <v>681</v>
      </c>
      <c r="AD17" s="101" t="s">
        <v>682</v>
      </c>
      <c r="AE17" s="101" t="s">
        <v>668</v>
      </c>
      <c r="AF17" s="101" t="s">
        <v>669</v>
      </c>
    </row>
    <row r="18" spans="1:32" ht="216">
      <c r="A18" s="100">
        <v>13</v>
      </c>
      <c r="B18" s="101" t="s">
        <v>673</v>
      </c>
      <c r="C18" s="130" t="s">
        <v>652</v>
      </c>
      <c r="D18" s="131"/>
      <c r="E18" s="130" t="s">
        <v>653</v>
      </c>
      <c r="F18" s="131"/>
      <c r="G18" s="101" t="s">
        <v>654</v>
      </c>
      <c r="H18" s="130">
        <v>2013</v>
      </c>
      <c r="I18" s="131"/>
      <c r="J18" s="101">
        <v>801</v>
      </c>
      <c r="K18" s="130" t="s">
        <v>720</v>
      </c>
      <c r="L18" s="132"/>
      <c r="M18" s="131"/>
      <c r="N18" s="130">
        <v>3</v>
      </c>
      <c r="O18" s="132"/>
      <c r="P18" s="132"/>
      <c r="Q18" s="131"/>
      <c r="R18" s="101" t="s">
        <v>656</v>
      </c>
      <c r="S18" s="101" t="s">
        <v>657</v>
      </c>
      <c r="T18" s="101" t="s">
        <v>658</v>
      </c>
      <c r="U18" s="101" t="s">
        <v>675</v>
      </c>
      <c r="V18" s="101" t="s">
        <v>721</v>
      </c>
      <c r="W18" s="101" t="s">
        <v>722</v>
      </c>
      <c r="X18" s="101" t="s">
        <v>728</v>
      </c>
      <c r="Y18" s="101" t="s">
        <v>724</v>
      </c>
      <c r="Z18" s="101" t="s">
        <v>725</v>
      </c>
      <c r="AA18" s="101">
        <v>1</v>
      </c>
      <c r="AB18" s="101" t="s">
        <v>726</v>
      </c>
      <c r="AC18" s="101" t="s">
        <v>681</v>
      </c>
      <c r="AD18" s="101" t="s">
        <v>682</v>
      </c>
      <c r="AE18" s="101" t="s">
        <v>668</v>
      </c>
      <c r="AF18" s="101" t="s">
        <v>669</v>
      </c>
    </row>
    <row r="19" spans="1:32" ht="108">
      <c r="A19" s="100">
        <v>14</v>
      </c>
      <c r="B19" s="101" t="s">
        <v>651</v>
      </c>
      <c r="C19" s="130" t="s">
        <v>652</v>
      </c>
      <c r="D19" s="131"/>
      <c r="E19" s="130" t="s">
        <v>653</v>
      </c>
      <c r="F19" s="131"/>
      <c r="G19" s="101" t="s">
        <v>654</v>
      </c>
      <c r="H19" s="130">
        <v>2016</v>
      </c>
      <c r="I19" s="131"/>
      <c r="J19" s="101">
        <v>66</v>
      </c>
      <c r="K19" s="130" t="s">
        <v>729</v>
      </c>
      <c r="L19" s="132"/>
      <c r="M19" s="131"/>
      <c r="N19" s="130">
        <v>1</v>
      </c>
      <c r="O19" s="132"/>
      <c r="P19" s="132"/>
      <c r="Q19" s="131"/>
      <c r="R19" s="101" t="s">
        <v>656</v>
      </c>
      <c r="S19" s="101" t="s">
        <v>657</v>
      </c>
      <c r="T19" s="101" t="s">
        <v>658</v>
      </c>
      <c r="U19" s="101" t="s">
        <v>675</v>
      </c>
      <c r="V19" s="101" t="s">
        <v>730</v>
      </c>
      <c r="W19" s="101" t="s">
        <v>731</v>
      </c>
      <c r="X19" s="101" t="s">
        <v>732</v>
      </c>
      <c r="Y19" s="101" t="s">
        <v>733</v>
      </c>
      <c r="Z19" s="101" t="s">
        <v>734</v>
      </c>
      <c r="AA19" s="101">
        <v>1</v>
      </c>
      <c r="AB19" s="101" t="s">
        <v>665</v>
      </c>
      <c r="AC19" s="101" t="s">
        <v>666</v>
      </c>
      <c r="AD19" s="101" t="s">
        <v>667</v>
      </c>
      <c r="AE19" s="101" t="s">
        <v>668</v>
      </c>
      <c r="AF19" s="101" t="s">
        <v>669</v>
      </c>
    </row>
    <row r="20" spans="1:32" ht="126">
      <c r="A20" s="100">
        <v>15</v>
      </c>
      <c r="B20" s="101" t="s">
        <v>735</v>
      </c>
      <c r="C20" s="130" t="s">
        <v>652</v>
      </c>
      <c r="D20" s="131"/>
      <c r="E20" s="130" t="s">
        <v>653</v>
      </c>
      <c r="F20" s="131"/>
      <c r="G20" s="101" t="s">
        <v>654</v>
      </c>
      <c r="H20" s="130">
        <v>2016</v>
      </c>
      <c r="I20" s="131"/>
      <c r="J20" s="101">
        <v>49</v>
      </c>
      <c r="K20" s="130" t="s">
        <v>729</v>
      </c>
      <c r="L20" s="132"/>
      <c r="M20" s="131"/>
      <c r="N20" s="130">
        <v>1</v>
      </c>
      <c r="O20" s="132"/>
      <c r="P20" s="132"/>
      <c r="Q20" s="131"/>
      <c r="R20" s="101" t="s">
        <v>656</v>
      </c>
      <c r="S20" s="101" t="s">
        <v>657</v>
      </c>
      <c r="T20" s="101" t="s">
        <v>658</v>
      </c>
      <c r="U20" s="101" t="s">
        <v>675</v>
      </c>
      <c r="V20" s="101" t="s">
        <v>736</v>
      </c>
      <c r="W20" s="101" t="s">
        <v>737</v>
      </c>
      <c r="X20" s="101" t="s">
        <v>738</v>
      </c>
      <c r="Y20" s="101" t="s">
        <v>739</v>
      </c>
      <c r="Z20" s="101" t="s">
        <v>740</v>
      </c>
      <c r="AA20" s="101">
        <v>1</v>
      </c>
      <c r="AB20" s="101" t="s">
        <v>741</v>
      </c>
      <c r="AC20" s="101" t="s">
        <v>742</v>
      </c>
      <c r="AD20" s="101" t="s">
        <v>743</v>
      </c>
      <c r="AE20" s="101" t="s">
        <v>668</v>
      </c>
      <c r="AF20" s="101" t="s">
        <v>669</v>
      </c>
    </row>
    <row r="21" spans="1:32" ht="126">
      <c r="A21" s="100">
        <v>16</v>
      </c>
      <c r="B21" s="101" t="s">
        <v>735</v>
      </c>
      <c r="C21" s="130" t="s">
        <v>652</v>
      </c>
      <c r="D21" s="131"/>
      <c r="E21" s="130" t="s">
        <v>653</v>
      </c>
      <c r="F21" s="131"/>
      <c r="G21" s="101" t="s">
        <v>654</v>
      </c>
      <c r="H21" s="130">
        <v>2016</v>
      </c>
      <c r="I21" s="131"/>
      <c r="J21" s="101">
        <v>49</v>
      </c>
      <c r="K21" s="130" t="s">
        <v>729</v>
      </c>
      <c r="L21" s="132"/>
      <c r="M21" s="131"/>
      <c r="N21" s="130">
        <v>2</v>
      </c>
      <c r="O21" s="132"/>
      <c r="P21" s="132"/>
      <c r="Q21" s="131"/>
      <c r="R21" s="101" t="s">
        <v>656</v>
      </c>
      <c r="S21" s="101" t="s">
        <v>657</v>
      </c>
      <c r="T21" s="101" t="s">
        <v>658</v>
      </c>
      <c r="U21" s="101" t="s">
        <v>675</v>
      </c>
      <c r="V21" s="101" t="s">
        <v>736</v>
      </c>
      <c r="W21" s="101" t="s">
        <v>737</v>
      </c>
      <c r="X21" s="101" t="s">
        <v>744</v>
      </c>
      <c r="Y21" s="101" t="s">
        <v>745</v>
      </c>
      <c r="Z21" s="101" t="s">
        <v>746</v>
      </c>
      <c r="AA21" s="101">
        <v>1</v>
      </c>
      <c r="AB21" s="101" t="s">
        <v>747</v>
      </c>
      <c r="AC21" s="101" t="s">
        <v>742</v>
      </c>
      <c r="AD21" s="101" t="s">
        <v>748</v>
      </c>
      <c r="AE21" s="101" t="s">
        <v>668</v>
      </c>
      <c r="AF21" s="101" t="s">
        <v>669</v>
      </c>
    </row>
    <row r="22" spans="1:32" ht="90">
      <c r="A22" s="100">
        <v>17</v>
      </c>
      <c r="B22" s="101" t="s">
        <v>735</v>
      </c>
      <c r="C22" s="130" t="s">
        <v>652</v>
      </c>
      <c r="D22" s="131"/>
      <c r="E22" s="130" t="s">
        <v>653</v>
      </c>
      <c r="F22" s="131"/>
      <c r="G22" s="101" t="s">
        <v>654</v>
      </c>
      <c r="H22" s="130">
        <v>2016</v>
      </c>
      <c r="I22" s="131"/>
      <c r="J22" s="101">
        <v>49</v>
      </c>
      <c r="K22" s="130" t="s">
        <v>749</v>
      </c>
      <c r="L22" s="132"/>
      <c r="M22" s="131"/>
      <c r="N22" s="130">
        <v>1</v>
      </c>
      <c r="O22" s="132"/>
      <c r="P22" s="132"/>
      <c r="Q22" s="131"/>
      <c r="R22" s="101" t="s">
        <v>656</v>
      </c>
      <c r="S22" s="101" t="s">
        <v>657</v>
      </c>
      <c r="T22" s="101" t="s">
        <v>658</v>
      </c>
      <c r="U22" s="101" t="s">
        <v>675</v>
      </c>
      <c r="V22" s="101" t="s">
        <v>750</v>
      </c>
      <c r="W22" s="101" t="s">
        <v>751</v>
      </c>
      <c r="X22" s="101" t="s">
        <v>752</v>
      </c>
      <c r="Y22" s="101" t="s">
        <v>753</v>
      </c>
      <c r="Z22" s="101" t="s">
        <v>754</v>
      </c>
      <c r="AA22" s="101">
        <v>1</v>
      </c>
      <c r="AB22" s="101" t="s">
        <v>741</v>
      </c>
      <c r="AC22" s="101" t="s">
        <v>742</v>
      </c>
      <c r="AD22" s="101" t="s">
        <v>755</v>
      </c>
      <c r="AE22" s="101" t="s">
        <v>668</v>
      </c>
      <c r="AF22" s="101" t="s">
        <v>669</v>
      </c>
    </row>
    <row r="23" spans="1:32" ht="162">
      <c r="A23" s="100">
        <v>18</v>
      </c>
      <c r="B23" s="101" t="s">
        <v>651</v>
      </c>
      <c r="C23" s="130" t="s">
        <v>652</v>
      </c>
      <c r="D23" s="131"/>
      <c r="E23" s="130" t="s">
        <v>653</v>
      </c>
      <c r="F23" s="131"/>
      <c r="G23" s="101" t="s">
        <v>654</v>
      </c>
      <c r="H23" s="130">
        <v>2016</v>
      </c>
      <c r="I23" s="131"/>
      <c r="J23" s="101">
        <v>66</v>
      </c>
      <c r="K23" s="130" t="s">
        <v>749</v>
      </c>
      <c r="L23" s="132"/>
      <c r="M23" s="131"/>
      <c r="N23" s="130">
        <v>1</v>
      </c>
      <c r="O23" s="132"/>
      <c r="P23" s="132"/>
      <c r="Q23" s="131"/>
      <c r="R23" s="101" t="s">
        <v>656</v>
      </c>
      <c r="S23" s="101" t="s">
        <v>657</v>
      </c>
      <c r="T23" s="101" t="s">
        <v>658</v>
      </c>
      <c r="U23" s="101" t="s">
        <v>675</v>
      </c>
      <c r="V23" s="101" t="s">
        <v>756</v>
      </c>
      <c r="W23" s="101" t="s">
        <v>757</v>
      </c>
      <c r="X23" s="101" t="s">
        <v>758</v>
      </c>
      <c r="Y23" s="101" t="s">
        <v>759</v>
      </c>
      <c r="Z23" s="101" t="s">
        <v>760</v>
      </c>
      <c r="AA23" s="101">
        <v>1</v>
      </c>
      <c r="AB23" s="101" t="s">
        <v>696</v>
      </c>
      <c r="AC23" s="101" t="s">
        <v>666</v>
      </c>
      <c r="AD23" s="101" t="s">
        <v>698</v>
      </c>
      <c r="AE23" s="101" t="s">
        <v>668</v>
      </c>
      <c r="AF23" s="101" t="s">
        <v>669</v>
      </c>
    </row>
    <row r="24" spans="1:32" ht="162">
      <c r="A24" s="100">
        <v>19</v>
      </c>
      <c r="B24" s="101" t="s">
        <v>651</v>
      </c>
      <c r="C24" s="130" t="s">
        <v>652</v>
      </c>
      <c r="D24" s="131"/>
      <c r="E24" s="130" t="s">
        <v>653</v>
      </c>
      <c r="F24" s="131"/>
      <c r="G24" s="101" t="s">
        <v>654</v>
      </c>
      <c r="H24" s="130">
        <v>2016</v>
      </c>
      <c r="I24" s="131"/>
      <c r="J24" s="101">
        <v>66</v>
      </c>
      <c r="K24" s="130" t="s">
        <v>761</v>
      </c>
      <c r="L24" s="132"/>
      <c r="M24" s="131"/>
      <c r="N24" s="130">
        <v>1</v>
      </c>
      <c r="O24" s="132"/>
      <c r="P24" s="132"/>
      <c r="Q24" s="131"/>
      <c r="R24" s="101" t="s">
        <v>656</v>
      </c>
      <c r="S24" s="101" t="s">
        <v>657</v>
      </c>
      <c r="T24" s="101" t="s">
        <v>658</v>
      </c>
      <c r="U24" s="101" t="s">
        <v>675</v>
      </c>
      <c r="V24" s="101" t="s">
        <v>762</v>
      </c>
      <c r="W24" s="101" t="s">
        <v>763</v>
      </c>
      <c r="X24" s="101" t="s">
        <v>764</v>
      </c>
      <c r="Y24" s="101" t="s">
        <v>765</v>
      </c>
      <c r="Z24" s="101" t="s">
        <v>766</v>
      </c>
      <c r="AA24" s="101">
        <v>1</v>
      </c>
      <c r="AB24" s="101" t="s">
        <v>696</v>
      </c>
      <c r="AC24" s="101" t="s">
        <v>666</v>
      </c>
      <c r="AD24" s="101" t="s">
        <v>767</v>
      </c>
      <c r="AE24" s="101" t="s">
        <v>668</v>
      </c>
      <c r="AF24" s="101" t="s">
        <v>669</v>
      </c>
    </row>
    <row r="25" spans="1:32" ht="81">
      <c r="A25" s="100">
        <v>20</v>
      </c>
      <c r="B25" s="101" t="s">
        <v>651</v>
      </c>
      <c r="C25" s="130" t="s">
        <v>652</v>
      </c>
      <c r="D25" s="131"/>
      <c r="E25" s="130" t="s">
        <v>653</v>
      </c>
      <c r="F25" s="131"/>
      <c r="G25" s="101" t="s">
        <v>654</v>
      </c>
      <c r="H25" s="130">
        <v>2016</v>
      </c>
      <c r="I25" s="131"/>
      <c r="J25" s="101">
        <v>66</v>
      </c>
      <c r="K25" s="130" t="s">
        <v>768</v>
      </c>
      <c r="L25" s="132"/>
      <c r="M25" s="131"/>
      <c r="N25" s="130">
        <v>1</v>
      </c>
      <c r="O25" s="132"/>
      <c r="P25" s="132"/>
      <c r="Q25" s="131"/>
      <c r="R25" s="101" t="s">
        <v>656</v>
      </c>
      <c r="S25" s="101" t="s">
        <v>657</v>
      </c>
      <c r="T25" s="101" t="s">
        <v>658</v>
      </c>
      <c r="U25" s="101" t="s">
        <v>675</v>
      </c>
      <c r="V25" s="101" t="s">
        <v>769</v>
      </c>
      <c r="W25" s="101" t="s">
        <v>770</v>
      </c>
      <c r="X25" s="101" t="s">
        <v>771</v>
      </c>
      <c r="Y25" s="101" t="s">
        <v>772</v>
      </c>
      <c r="Z25" s="101" t="s">
        <v>773</v>
      </c>
      <c r="AA25" s="101">
        <v>6</v>
      </c>
      <c r="AB25" s="101" t="s">
        <v>774</v>
      </c>
      <c r="AC25" s="101" t="s">
        <v>666</v>
      </c>
      <c r="AD25" s="101" t="s">
        <v>667</v>
      </c>
      <c r="AE25" s="101" t="s">
        <v>668</v>
      </c>
      <c r="AF25" s="101" t="s">
        <v>669</v>
      </c>
    </row>
    <row r="26" spans="1:32" ht="81">
      <c r="A26" s="100">
        <v>21</v>
      </c>
      <c r="B26" s="101" t="s">
        <v>651</v>
      </c>
      <c r="C26" s="130" t="s">
        <v>652</v>
      </c>
      <c r="D26" s="131"/>
      <c r="E26" s="130" t="s">
        <v>653</v>
      </c>
      <c r="F26" s="131"/>
      <c r="G26" s="101" t="s">
        <v>654</v>
      </c>
      <c r="H26" s="130">
        <v>2016</v>
      </c>
      <c r="I26" s="131"/>
      <c r="J26" s="101">
        <v>66</v>
      </c>
      <c r="K26" s="130" t="s">
        <v>768</v>
      </c>
      <c r="L26" s="132"/>
      <c r="M26" s="131"/>
      <c r="N26" s="130">
        <v>2</v>
      </c>
      <c r="O26" s="132"/>
      <c r="P26" s="132"/>
      <c r="Q26" s="131"/>
      <c r="R26" s="101" t="s">
        <v>656</v>
      </c>
      <c r="S26" s="101" t="s">
        <v>657</v>
      </c>
      <c r="T26" s="101" t="s">
        <v>658</v>
      </c>
      <c r="U26" s="101" t="s">
        <v>675</v>
      </c>
      <c r="V26" s="101" t="s">
        <v>769</v>
      </c>
      <c r="W26" s="101" t="s">
        <v>770</v>
      </c>
      <c r="X26" s="101" t="s">
        <v>775</v>
      </c>
      <c r="Y26" s="101" t="s">
        <v>776</v>
      </c>
      <c r="Z26" s="101" t="s">
        <v>777</v>
      </c>
      <c r="AA26" s="101">
        <v>4</v>
      </c>
      <c r="AB26" s="101" t="s">
        <v>774</v>
      </c>
      <c r="AC26" s="101" t="s">
        <v>666</v>
      </c>
      <c r="AD26" s="101" t="s">
        <v>667</v>
      </c>
      <c r="AE26" s="101" t="s">
        <v>668</v>
      </c>
      <c r="AF26" s="101" t="s">
        <v>669</v>
      </c>
    </row>
    <row r="27" spans="1:32" ht="135">
      <c r="A27" s="100">
        <v>22</v>
      </c>
      <c r="B27" s="101" t="s">
        <v>735</v>
      </c>
      <c r="C27" s="130" t="s">
        <v>652</v>
      </c>
      <c r="D27" s="131"/>
      <c r="E27" s="130" t="s">
        <v>653</v>
      </c>
      <c r="F27" s="131"/>
      <c r="G27" s="101" t="s">
        <v>654</v>
      </c>
      <c r="H27" s="130">
        <v>2016</v>
      </c>
      <c r="I27" s="131"/>
      <c r="J27" s="101">
        <v>49</v>
      </c>
      <c r="K27" s="130" t="s">
        <v>768</v>
      </c>
      <c r="L27" s="132"/>
      <c r="M27" s="131"/>
      <c r="N27" s="130">
        <v>1</v>
      </c>
      <c r="O27" s="132"/>
      <c r="P27" s="132"/>
      <c r="Q27" s="131"/>
      <c r="R27" s="101" t="s">
        <v>656</v>
      </c>
      <c r="S27" s="101" t="s">
        <v>657</v>
      </c>
      <c r="T27" s="101" t="s">
        <v>658</v>
      </c>
      <c r="U27" s="101" t="s">
        <v>675</v>
      </c>
      <c r="V27" s="101" t="s">
        <v>778</v>
      </c>
      <c r="W27" s="101" t="s">
        <v>779</v>
      </c>
      <c r="X27" s="101" t="s">
        <v>780</v>
      </c>
      <c r="Y27" s="101" t="s">
        <v>739</v>
      </c>
      <c r="Z27" s="101" t="s">
        <v>781</v>
      </c>
      <c r="AA27" s="101">
        <v>1</v>
      </c>
      <c r="AB27" s="101" t="s">
        <v>741</v>
      </c>
      <c r="AC27" s="101" t="s">
        <v>742</v>
      </c>
      <c r="AD27" s="101" t="s">
        <v>755</v>
      </c>
      <c r="AE27" s="101" t="s">
        <v>668</v>
      </c>
      <c r="AF27" s="101" t="s">
        <v>669</v>
      </c>
    </row>
    <row r="28" spans="1:32" ht="90">
      <c r="A28" s="100">
        <v>23</v>
      </c>
      <c r="B28" s="101" t="s">
        <v>735</v>
      </c>
      <c r="C28" s="130" t="s">
        <v>652</v>
      </c>
      <c r="D28" s="131"/>
      <c r="E28" s="130" t="s">
        <v>653</v>
      </c>
      <c r="F28" s="131"/>
      <c r="G28" s="101" t="s">
        <v>654</v>
      </c>
      <c r="H28" s="130">
        <v>2016</v>
      </c>
      <c r="I28" s="131"/>
      <c r="J28" s="101">
        <v>49</v>
      </c>
      <c r="K28" s="130" t="s">
        <v>782</v>
      </c>
      <c r="L28" s="132"/>
      <c r="M28" s="131"/>
      <c r="N28" s="130">
        <v>1</v>
      </c>
      <c r="O28" s="132"/>
      <c r="P28" s="132"/>
      <c r="Q28" s="131"/>
      <c r="R28" s="101" t="s">
        <v>656</v>
      </c>
      <c r="S28" s="101" t="s">
        <v>657</v>
      </c>
      <c r="T28" s="101" t="s">
        <v>658</v>
      </c>
      <c r="U28" s="101" t="s">
        <v>675</v>
      </c>
      <c r="V28" s="101" t="s">
        <v>783</v>
      </c>
      <c r="W28" s="101" t="s">
        <v>784</v>
      </c>
      <c r="X28" s="101" t="s">
        <v>785</v>
      </c>
      <c r="Y28" s="101" t="s">
        <v>786</v>
      </c>
      <c r="Z28" s="101" t="s">
        <v>787</v>
      </c>
      <c r="AA28" s="101">
        <v>1</v>
      </c>
      <c r="AB28" s="101" t="s">
        <v>741</v>
      </c>
      <c r="AC28" s="101" t="s">
        <v>742</v>
      </c>
      <c r="AD28" s="101" t="s">
        <v>755</v>
      </c>
      <c r="AE28" s="101" t="s">
        <v>668</v>
      </c>
      <c r="AF28" s="101" t="s">
        <v>669</v>
      </c>
    </row>
    <row r="29" spans="1:32" ht="63">
      <c r="A29" s="100">
        <v>24</v>
      </c>
      <c r="B29" s="101" t="s">
        <v>651</v>
      </c>
      <c r="C29" s="130" t="s">
        <v>652</v>
      </c>
      <c r="D29" s="131"/>
      <c r="E29" s="130" t="s">
        <v>653</v>
      </c>
      <c r="F29" s="131"/>
      <c r="G29" s="101" t="s">
        <v>654</v>
      </c>
      <c r="H29" s="130">
        <v>2016</v>
      </c>
      <c r="I29" s="131"/>
      <c r="J29" s="101">
        <v>66</v>
      </c>
      <c r="K29" s="130" t="s">
        <v>782</v>
      </c>
      <c r="L29" s="132"/>
      <c r="M29" s="131"/>
      <c r="N29" s="130">
        <v>1</v>
      </c>
      <c r="O29" s="132"/>
      <c r="P29" s="132"/>
      <c r="Q29" s="131"/>
      <c r="R29" s="101" t="s">
        <v>656</v>
      </c>
      <c r="S29" s="101" t="s">
        <v>657</v>
      </c>
      <c r="T29" s="101" t="s">
        <v>658</v>
      </c>
      <c r="U29" s="101" t="s">
        <v>675</v>
      </c>
      <c r="V29" s="101" t="s">
        <v>788</v>
      </c>
      <c r="W29" s="101" t="s">
        <v>789</v>
      </c>
      <c r="X29" s="101" t="s">
        <v>790</v>
      </c>
      <c r="Y29" s="101" t="s">
        <v>791</v>
      </c>
      <c r="Z29" s="101" t="s">
        <v>792</v>
      </c>
      <c r="AA29" s="101">
        <v>1</v>
      </c>
      <c r="AB29" s="101" t="s">
        <v>774</v>
      </c>
      <c r="AC29" s="101" t="s">
        <v>666</v>
      </c>
      <c r="AD29" s="101" t="s">
        <v>793</v>
      </c>
      <c r="AE29" s="101" t="s">
        <v>668</v>
      </c>
      <c r="AF29" s="101" t="s">
        <v>669</v>
      </c>
    </row>
    <row r="30" spans="1:32" ht="63">
      <c r="A30" s="100">
        <v>25</v>
      </c>
      <c r="B30" s="101" t="s">
        <v>651</v>
      </c>
      <c r="C30" s="130" t="s">
        <v>652</v>
      </c>
      <c r="D30" s="131"/>
      <c r="E30" s="130" t="s">
        <v>653</v>
      </c>
      <c r="F30" s="131"/>
      <c r="G30" s="101" t="s">
        <v>654</v>
      </c>
      <c r="H30" s="130">
        <v>2016</v>
      </c>
      <c r="I30" s="131"/>
      <c r="J30" s="101">
        <v>66</v>
      </c>
      <c r="K30" s="130" t="s">
        <v>782</v>
      </c>
      <c r="L30" s="132"/>
      <c r="M30" s="131"/>
      <c r="N30" s="130">
        <v>2</v>
      </c>
      <c r="O30" s="132"/>
      <c r="P30" s="132"/>
      <c r="Q30" s="131"/>
      <c r="R30" s="101" t="s">
        <v>656</v>
      </c>
      <c r="S30" s="101" t="s">
        <v>657</v>
      </c>
      <c r="T30" s="101" t="s">
        <v>658</v>
      </c>
      <c r="U30" s="101" t="s">
        <v>675</v>
      </c>
      <c r="V30" s="101" t="s">
        <v>788</v>
      </c>
      <c r="W30" s="101" t="s">
        <v>789</v>
      </c>
      <c r="X30" s="101" t="s">
        <v>794</v>
      </c>
      <c r="Y30" s="101" t="s">
        <v>795</v>
      </c>
      <c r="Z30" s="101" t="s">
        <v>796</v>
      </c>
      <c r="AA30" s="101">
        <v>6</v>
      </c>
      <c r="AB30" s="101" t="s">
        <v>774</v>
      </c>
      <c r="AC30" s="101" t="s">
        <v>666</v>
      </c>
      <c r="AD30" s="101" t="s">
        <v>667</v>
      </c>
      <c r="AE30" s="101" t="s">
        <v>668</v>
      </c>
      <c r="AF30" s="101" t="s">
        <v>669</v>
      </c>
    </row>
    <row r="31" spans="1:32" ht="63">
      <c r="A31" s="100">
        <v>26</v>
      </c>
      <c r="B31" s="101" t="s">
        <v>651</v>
      </c>
      <c r="C31" s="130" t="s">
        <v>652</v>
      </c>
      <c r="D31" s="131"/>
      <c r="E31" s="130" t="s">
        <v>653</v>
      </c>
      <c r="F31" s="131"/>
      <c r="G31" s="101" t="s">
        <v>654</v>
      </c>
      <c r="H31" s="130">
        <v>2016</v>
      </c>
      <c r="I31" s="131"/>
      <c r="J31" s="101">
        <v>66</v>
      </c>
      <c r="K31" s="130" t="s">
        <v>782</v>
      </c>
      <c r="L31" s="132"/>
      <c r="M31" s="131"/>
      <c r="N31" s="130">
        <v>3</v>
      </c>
      <c r="O31" s="132"/>
      <c r="P31" s="132"/>
      <c r="Q31" s="131"/>
      <c r="R31" s="101" t="s">
        <v>656</v>
      </c>
      <c r="S31" s="101" t="s">
        <v>657</v>
      </c>
      <c r="T31" s="101" t="s">
        <v>658</v>
      </c>
      <c r="U31" s="101" t="s">
        <v>675</v>
      </c>
      <c r="V31" s="101" t="s">
        <v>788</v>
      </c>
      <c r="W31" s="101" t="s">
        <v>789</v>
      </c>
      <c r="X31" s="101" t="s">
        <v>797</v>
      </c>
      <c r="Y31" s="101" t="s">
        <v>798</v>
      </c>
      <c r="Z31" s="101" t="s">
        <v>799</v>
      </c>
      <c r="AA31" s="101">
        <v>4</v>
      </c>
      <c r="AB31" s="101" t="s">
        <v>774</v>
      </c>
      <c r="AC31" s="101" t="s">
        <v>666</v>
      </c>
      <c r="AD31" s="101" t="s">
        <v>667</v>
      </c>
      <c r="AE31" s="101" t="s">
        <v>668</v>
      </c>
      <c r="AF31" s="101" t="s">
        <v>669</v>
      </c>
    </row>
    <row r="32" spans="1:32" ht="45">
      <c r="A32" s="100">
        <v>27</v>
      </c>
      <c r="B32" s="101" t="s">
        <v>651</v>
      </c>
      <c r="C32" s="130" t="s">
        <v>652</v>
      </c>
      <c r="D32" s="131"/>
      <c r="E32" s="130" t="s">
        <v>653</v>
      </c>
      <c r="F32" s="131"/>
      <c r="G32" s="101" t="s">
        <v>654</v>
      </c>
      <c r="H32" s="130">
        <v>2016</v>
      </c>
      <c r="I32" s="131"/>
      <c r="J32" s="101">
        <v>66</v>
      </c>
      <c r="K32" s="130" t="s">
        <v>800</v>
      </c>
      <c r="L32" s="132"/>
      <c r="M32" s="131"/>
      <c r="N32" s="130">
        <v>1</v>
      </c>
      <c r="O32" s="132"/>
      <c r="P32" s="132"/>
      <c r="Q32" s="131"/>
      <c r="R32" s="101" t="s">
        <v>656</v>
      </c>
      <c r="S32" s="101" t="s">
        <v>657</v>
      </c>
      <c r="T32" s="101" t="s">
        <v>658</v>
      </c>
      <c r="U32" s="101" t="s">
        <v>675</v>
      </c>
      <c r="V32" s="101" t="s">
        <v>801</v>
      </c>
      <c r="W32" s="101" t="s">
        <v>789</v>
      </c>
      <c r="X32" s="101" t="s">
        <v>802</v>
      </c>
      <c r="Y32" s="101" t="s">
        <v>803</v>
      </c>
      <c r="Z32" s="101" t="s">
        <v>804</v>
      </c>
      <c r="AA32" s="101">
        <v>6</v>
      </c>
      <c r="AB32" s="101" t="s">
        <v>774</v>
      </c>
      <c r="AC32" s="101" t="s">
        <v>666</v>
      </c>
      <c r="AD32" s="101" t="s">
        <v>667</v>
      </c>
      <c r="AE32" s="101" t="s">
        <v>668</v>
      </c>
      <c r="AF32" s="101" t="s">
        <v>669</v>
      </c>
    </row>
    <row r="33" spans="1:32" ht="54">
      <c r="A33" s="100">
        <v>28</v>
      </c>
      <c r="B33" s="101" t="s">
        <v>651</v>
      </c>
      <c r="C33" s="130" t="s">
        <v>652</v>
      </c>
      <c r="D33" s="131"/>
      <c r="E33" s="130" t="s">
        <v>653</v>
      </c>
      <c r="F33" s="131"/>
      <c r="G33" s="101" t="s">
        <v>654</v>
      </c>
      <c r="H33" s="130">
        <v>2016</v>
      </c>
      <c r="I33" s="131"/>
      <c r="J33" s="101">
        <v>66</v>
      </c>
      <c r="K33" s="130" t="s">
        <v>800</v>
      </c>
      <c r="L33" s="132"/>
      <c r="M33" s="131"/>
      <c r="N33" s="130">
        <v>2</v>
      </c>
      <c r="O33" s="132"/>
      <c r="P33" s="132"/>
      <c r="Q33" s="131"/>
      <c r="R33" s="101" t="s">
        <v>656</v>
      </c>
      <c r="S33" s="101" t="s">
        <v>657</v>
      </c>
      <c r="T33" s="101" t="s">
        <v>658</v>
      </c>
      <c r="U33" s="101" t="s">
        <v>675</v>
      </c>
      <c r="V33" s="101" t="s">
        <v>801</v>
      </c>
      <c r="W33" s="101" t="s">
        <v>789</v>
      </c>
      <c r="X33" s="101" t="s">
        <v>805</v>
      </c>
      <c r="Y33" s="101" t="s">
        <v>806</v>
      </c>
      <c r="Z33" s="101" t="s">
        <v>807</v>
      </c>
      <c r="AA33" s="101">
        <v>4</v>
      </c>
      <c r="AB33" s="101" t="s">
        <v>774</v>
      </c>
      <c r="AC33" s="101" t="s">
        <v>666</v>
      </c>
      <c r="AD33" s="101" t="s">
        <v>667</v>
      </c>
      <c r="AE33" s="101" t="s">
        <v>668</v>
      </c>
      <c r="AF33" s="101" t="s">
        <v>669</v>
      </c>
    </row>
    <row r="34" spans="1:32" ht="135">
      <c r="A34" s="100">
        <v>29</v>
      </c>
      <c r="B34" s="101" t="s">
        <v>735</v>
      </c>
      <c r="C34" s="130" t="s">
        <v>652</v>
      </c>
      <c r="D34" s="131"/>
      <c r="E34" s="130" t="s">
        <v>653</v>
      </c>
      <c r="F34" s="131"/>
      <c r="G34" s="101" t="s">
        <v>654</v>
      </c>
      <c r="H34" s="130">
        <v>2016</v>
      </c>
      <c r="I34" s="131"/>
      <c r="J34" s="101">
        <v>49</v>
      </c>
      <c r="K34" s="130" t="s">
        <v>800</v>
      </c>
      <c r="L34" s="132"/>
      <c r="M34" s="131"/>
      <c r="N34" s="130">
        <v>1</v>
      </c>
      <c r="O34" s="132"/>
      <c r="P34" s="132"/>
      <c r="Q34" s="131"/>
      <c r="R34" s="101" t="s">
        <v>656</v>
      </c>
      <c r="S34" s="101" t="s">
        <v>657</v>
      </c>
      <c r="T34" s="101" t="s">
        <v>658</v>
      </c>
      <c r="U34" s="101" t="s">
        <v>675</v>
      </c>
      <c r="V34" s="101" t="s">
        <v>808</v>
      </c>
      <c r="W34" s="101" t="s">
        <v>809</v>
      </c>
      <c r="X34" s="101" t="s">
        <v>780</v>
      </c>
      <c r="Y34" s="101" t="s">
        <v>739</v>
      </c>
      <c r="Z34" s="101" t="s">
        <v>781</v>
      </c>
      <c r="AA34" s="101">
        <v>1</v>
      </c>
      <c r="AB34" s="101" t="s">
        <v>741</v>
      </c>
      <c r="AC34" s="101" t="s">
        <v>742</v>
      </c>
      <c r="AD34" s="101" t="s">
        <v>755</v>
      </c>
      <c r="AE34" s="101" t="s">
        <v>668</v>
      </c>
      <c r="AF34" s="101" t="s">
        <v>669</v>
      </c>
    </row>
    <row r="35" spans="1:32" ht="279">
      <c r="A35" s="100">
        <v>30</v>
      </c>
      <c r="B35" s="101" t="s">
        <v>735</v>
      </c>
      <c r="C35" s="130" t="s">
        <v>652</v>
      </c>
      <c r="D35" s="131"/>
      <c r="E35" s="130" t="s">
        <v>653</v>
      </c>
      <c r="F35" s="131"/>
      <c r="G35" s="101" t="s">
        <v>654</v>
      </c>
      <c r="H35" s="130">
        <v>2016</v>
      </c>
      <c r="I35" s="131"/>
      <c r="J35" s="101">
        <v>49</v>
      </c>
      <c r="K35" s="130" t="s">
        <v>810</v>
      </c>
      <c r="L35" s="132"/>
      <c r="M35" s="131"/>
      <c r="N35" s="130">
        <v>1</v>
      </c>
      <c r="O35" s="132"/>
      <c r="P35" s="132"/>
      <c r="Q35" s="131"/>
      <c r="R35" s="101" t="s">
        <v>656</v>
      </c>
      <c r="S35" s="101" t="s">
        <v>657</v>
      </c>
      <c r="T35" s="101" t="s">
        <v>658</v>
      </c>
      <c r="U35" s="101" t="s">
        <v>675</v>
      </c>
      <c r="V35" s="101" t="s">
        <v>811</v>
      </c>
      <c r="W35" s="101" t="s">
        <v>784</v>
      </c>
      <c r="X35" s="101" t="s">
        <v>812</v>
      </c>
      <c r="Y35" s="101" t="s">
        <v>786</v>
      </c>
      <c r="Z35" s="101" t="s">
        <v>781</v>
      </c>
      <c r="AA35" s="101">
        <v>1</v>
      </c>
      <c r="AB35" s="101" t="s">
        <v>741</v>
      </c>
      <c r="AC35" s="101" t="s">
        <v>742</v>
      </c>
      <c r="AD35" s="101" t="s">
        <v>755</v>
      </c>
      <c r="AE35" s="101" t="s">
        <v>668</v>
      </c>
      <c r="AF35" s="101" t="s">
        <v>669</v>
      </c>
    </row>
    <row r="36" spans="1:32" ht="261">
      <c r="A36" s="100">
        <v>31</v>
      </c>
      <c r="B36" s="101" t="s">
        <v>735</v>
      </c>
      <c r="C36" s="130" t="s">
        <v>652</v>
      </c>
      <c r="D36" s="131"/>
      <c r="E36" s="130" t="s">
        <v>653</v>
      </c>
      <c r="F36" s="131"/>
      <c r="G36" s="101" t="s">
        <v>654</v>
      </c>
      <c r="H36" s="130">
        <v>2016</v>
      </c>
      <c r="I36" s="131"/>
      <c r="J36" s="101">
        <v>49</v>
      </c>
      <c r="K36" s="130" t="s">
        <v>813</v>
      </c>
      <c r="L36" s="132"/>
      <c r="M36" s="131"/>
      <c r="N36" s="130">
        <v>1</v>
      </c>
      <c r="O36" s="132"/>
      <c r="P36" s="132"/>
      <c r="Q36" s="131"/>
      <c r="R36" s="101" t="s">
        <v>656</v>
      </c>
      <c r="S36" s="101" t="s">
        <v>657</v>
      </c>
      <c r="T36" s="101" t="s">
        <v>658</v>
      </c>
      <c r="U36" s="101" t="s">
        <v>675</v>
      </c>
      <c r="V36" s="101" t="s">
        <v>814</v>
      </c>
      <c r="W36" s="101" t="s">
        <v>784</v>
      </c>
      <c r="X36" s="101" t="s">
        <v>812</v>
      </c>
      <c r="Y36" s="101" t="s">
        <v>786</v>
      </c>
      <c r="Z36" s="101" t="s">
        <v>781</v>
      </c>
      <c r="AA36" s="101">
        <v>1</v>
      </c>
      <c r="AB36" s="101" t="s">
        <v>741</v>
      </c>
      <c r="AC36" s="101" t="s">
        <v>742</v>
      </c>
      <c r="AD36" s="101" t="s">
        <v>755</v>
      </c>
      <c r="AE36" s="101" t="s">
        <v>668</v>
      </c>
      <c r="AF36" s="101" t="s">
        <v>669</v>
      </c>
    </row>
    <row r="37" spans="1:32" ht="117">
      <c r="A37" s="100">
        <v>32</v>
      </c>
      <c r="B37" s="101" t="s">
        <v>735</v>
      </c>
      <c r="C37" s="130" t="s">
        <v>652</v>
      </c>
      <c r="D37" s="131"/>
      <c r="E37" s="130" t="s">
        <v>653</v>
      </c>
      <c r="F37" s="131"/>
      <c r="G37" s="101" t="s">
        <v>654</v>
      </c>
      <c r="H37" s="130">
        <v>2016</v>
      </c>
      <c r="I37" s="131"/>
      <c r="J37" s="101">
        <v>49</v>
      </c>
      <c r="K37" s="130" t="s">
        <v>815</v>
      </c>
      <c r="L37" s="132"/>
      <c r="M37" s="131"/>
      <c r="N37" s="130">
        <v>1</v>
      </c>
      <c r="O37" s="132"/>
      <c r="P37" s="132"/>
      <c r="Q37" s="131"/>
      <c r="R37" s="101" t="s">
        <v>656</v>
      </c>
      <c r="S37" s="101" t="s">
        <v>657</v>
      </c>
      <c r="T37" s="101" t="s">
        <v>658</v>
      </c>
      <c r="U37" s="101" t="s">
        <v>675</v>
      </c>
      <c r="V37" s="101" t="s">
        <v>816</v>
      </c>
      <c r="W37" s="101" t="s">
        <v>737</v>
      </c>
      <c r="X37" s="101" t="s">
        <v>817</v>
      </c>
      <c r="Y37" s="101" t="s">
        <v>745</v>
      </c>
      <c r="Z37" s="101" t="s">
        <v>746</v>
      </c>
      <c r="AA37" s="101">
        <v>1</v>
      </c>
      <c r="AB37" s="101" t="s">
        <v>741</v>
      </c>
      <c r="AC37" s="101" t="s">
        <v>742</v>
      </c>
      <c r="AD37" s="101" t="s">
        <v>748</v>
      </c>
      <c r="AE37" s="101" t="s">
        <v>668</v>
      </c>
      <c r="AF37" s="101" t="s">
        <v>669</v>
      </c>
    </row>
    <row r="38" spans="1:32" ht="99">
      <c r="A38" s="100">
        <v>33</v>
      </c>
      <c r="B38" s="101" t="s">
        <v>735</v>
      </c>
      <c r="C38" s="130" t="s">
        <v>652</v>
      </c>
      <c r="D38" s="131"/>
      <c r="E38" s="130" t="s">
        <v>653</v>
      </c>
      <c r="F38" s="131"/>
      <c r="G38" s="101" t="s">
        <v>654</v>
      </c>
      <c r="H38" s="130">
        <v>2016</v>
      </c>
      <c r="I38" s="131"/>
      <c r="J38" s="101">
        <v>49</v>
      </c>
      <c r="K38" s="130" t="s">
        <v>818</v>
      </c>
      <c r="L38" s="132"/>
      <c r="M38" s="131"/>
      <c r="N38" s="130">
        <v>1</v>
      </c>
      <c r="O38" s="132"/>
      <c r="P38" s="132"/>
      <c r="Q38" s="131"/>
      <c r="R38" s="101" t="s">
        <v>656</v>
      </c>
      <c r="S38" s="101" t="s">
        <v>657</v>
      </c>
      <c r="T38" s="101" t="s">
        <v>658</v>
      </c>
      <c r="U38" s="101" t="s">
        <v>675</v>
      </c>
      <c r="V38" s="101" t="s">
        <v>819</v>
      </c>
      <c r="W38" s="101" t="s">
        <v>820</v>
      </c>
      <c r="X38" s="101" t="s">
        <v>821</v>
      </c>
      <c r="Y38" s="101" t="s">
        <v>786</v>
      </c>
      <c r="Z38" s="101" t="s">
        <v>822</v>
      </c>
      <c r="AA38" s="101">
        <v>1</v>
      </c>
      <c r="AB38" s="101" t="s">
        <v>747</v>
      </c>
      <c r="AC38" s="101" t="s">
        <v>823</v>
      </c>
      <c r="AD38" s="101" t="s">
        <v>743</v>
      </c>
      <c r="AE38" s="101" t="s">
        <v>668</v>
      </c>
      <c r="AF38" s="101" t="s">
        <v>669</v>
      </c>
    </row>
    <row r="39" spans="1:32" ht="135">
      <c r="A39" s="100">
        <v>34</v>
      </c>
      <c r="B39" s="101" t="s">
        <v>735</v>
      </c>
      <c r="C39" s="130" t="s">
        <v>652</v>
      </c>
      <c r="D39" s="131"/>
      <c r="E39" s="130" t="s">
        <v>653</v>
      </c>
      <c r="F39" s="131"/>
      <c r="G39" s="101" t="s">
        <v>654</v>
      </c>
      <c r="H39" s="130">
        <v>2016</v>
      </c>
      <c r="I39" s="131"/>
      <c r="J39" s="101">
        <v>49</v>
      </c>
      <c r="K39" s="130" t="s">
        <v>824</v>
      </c>
      <c r="L39" s="132"/>
      <c r="M39" s="131"/>
      <c r="N39" s="130">
        <v>1</v>
      </c>
      <c r="O39" s="132"/>
      <c r="P39" s="132"/>
      <c r="Q39" s="131"/>
      <c r="R39" s="101" t="s">
        <v>656</v>
      </c>
      <c r="S39" s="101" t="s">
        <v>657</v>
      </c>
      <c r="T39" s="101" t="s">
        <v>658</v>
      </c>
      <c r="U39" s="101" t="s">
        <v>675</v>
      </c>
      <c r="V39" s="101" t="s">
        <v>825</v>
      </c>
      <c r="W39" s="101" t="s">
        <v>826</v>
      </c>
      <c r="X39" s="101" t="s">
        <v>827</v>
      </c>
      <c r="Y39" s="101" t="s">
        <v>828</v>
      </c>
      <c r="Z39" s="101" t="s">
        <v>829</v>
      </c>
      <c r="AA39" s="101">
        <v>1</v>
      </c>
      <c r="AB39" s="101" t="s">
        <v>741</v>
      </c>
      <c r="AC39" s="101" t="s">
        <v>742</v>
      </c>
      <c r="AD39" s="101" t="s">
        <v>743</v>
      </c>
      <c r="AE39" s="101" t="s">
        <v>668</v>
      </c>
      <c r="AF39" s="101" t="s">
        <v>669</v>
      </c>
    </row>
    <row r="40" spans="1:32" ht="81">
      <c r="A40" s="100">
        <v>35</v>
      </c>
      <c r="B40" s="101" t="s">
        <v>651</v>
      </c>
      <c r="C40" s="130" t="s">
        <v>652</v>
      </c>
      <c r="D40" s="131"/>
      <c r="E40" s="130" t="s">
        <v>653</v>
      </c>
      <c r="F40" s="131"/>
      <c r="G40" s="101" t="s">
        <v>654</v>
      </c>
      <c r="H40" s="130">
        <v>2016</v>
      </c>
      <c r="I40" s="131"/>
      <c r="J40" s="101">
        <v>66</v>
      </c>
      <c r="K40" s="130" t="s">
        <v>824</v>
      </c>
      <c r="L40" s="132"/>
      <c r="M40" s="131"/>
      <c r="N40" s="130">
        <v>1</v>
      </c>
      <c r="O40" s="132"/>
      <c r="P40" s="132"/>
      <c r="Q40" s="131"/>
      <c r="R40" s="101" t="s">
        <v>656</v>
      </c>
      <c r="S40" s="101" t="s">
        <v>657</v>
      </c>
      <c r="T40" s="101" t="s">
        <v>658</v>
      </c>
      <c r="U40" s="101" t="s">
        <v>675</v>
      </c>
      <c r="V40" s="101" t="s">
        <v>830</v>
      </c>
      <c r="W40" s="101" t="s">
        <v>831</v>
      </c>
      <c r="X40" s="101" t="s">
        <v>832</v>
      </c>
      <c r="Y40" s="101" t="s">
        <v>833</v>
      </c>
      <c r="Z40" s="101" t="s">
        <v>834</v>
      </c>
      <c r="AA40" s="101">
        <v>1</v>
      </c>
      <c r="AB40" s="101" t="s">
        <v>665</v>
      </c>
      <c r="AC40" s="101" t="s">
        <v>666</v>
      </c>
      <c r="AD40" s="101" t="s">
        <v>667</v>
      </c>
      <c r="AE40" s="101" t="s">
        <v>668</v>
      </c>
      <c r="AF40" s="101" t="s">
        <v>669</v>
      </c>
    </row>
    <row r="41" spans="1:32" ht="144">
      <c r="A41" s="100">
        <v>36</v>
      </c>
      <c r="B41" s="101" t="s">
        <v>735</v>
      </c>
      <c r="C41" s="130" t="s">
        <v>652</v>
      </c>
      <c r="D41" s="131"/>
      <c r="E41" s="130" t="s">
        <v>653</v>
      </c>
      <c r="F41" s="131"/>
      <c r="G41" s="101" t="s">
        <v>654</v>
      </c>
      <c r="H41" s="130">
        <v>2016</v>
      </c>
      <c r="I41" s="131"/>
      <c r="J41" s="101">
        <v>49</v>
      </c>
      <c r="K41" s="130" t="s">
        <v>835</v>
      </c>
      <c r="L41" s="132"/>
      <c r="M41" s="131"/>
      <c r="N41" s="130">
        <v>1</v>
      </c>
      <c r="O41" s="132"/>
      <c r="P41" s="132"/>
      <c r="Q41" s="131"/>
      <c r="R41" s="101" t="s">
        <v>656</v>
      </c>
      <c r="S41" s="101" t="s">
        <v>657</v>
      </c>
      <c r="T41" s="101" t="s">
        <v>658</v>
      </c>
      <c r="U41" s="101" t="s">
        <v>675</v>
      </c>
      <c r="V41" s="101" t="s">
        <v>836</v>
      </c>
      <c r="W41" s="101" t="s">
        <v>837</v>
      </c>
      <c r="X41" s="101" t="s">
        <v>838</v>
      </c>
      <c r="Y41" s="101" t="s">
        <v>786</v>
      </c>
      <c r="Z41" s="101" t="s">
        <v>839</v>
      </c>
      <c r="AA41" s="101">
        <v>1</v>
      </c>
      <c r="AB41" s="101" t="s">
        <v>741</v>
      </c>
      <c r="AC41" s="101" t="s">
        <v>742</v>
      </c>
      <c r="AD41" s="101" t="s">
        <v>755</v>
      </c>
      <c r="AE41" s="101" t="s">
        <v>668</v>
      </c>
      <c r="AF41" s="101" t="s">
        <v>669</v>
      </c>
    </row>
    <row r="42" spans="1:32" ht="144">
      <c r="A42" s="100">
        <v>37</v>
      </c>
      <c r="B42" s="101" t="s">
        <v>735</v>
      </c>
      <c r="C42" s="130" t="s">
        <v>652</v>
      </c>
      <c r="D42" s="131"/>
      <c r="E42" s="130" t="s">
        <v>653</v>
      </c>
      <c r="F42" s="131"/>
      <c r="G42" s="101" t="s">
        <v>654</v>
      </c>
      <c r="H42" s="130">
        <v>2016</v>
      </c>
      <c r="I42" s="131"/>
      <c r="J42" s="101">
        <v>49</v>
      </c>
      <c r="K42" s="130" t="s">
        <v>835</v>
      </c>
      <c r="L42" s="132"/>
      <c r="M42" s="131"/>
      <c r="N42" s="130">
        <v>2</v>
      </c>
      <c r="O42" s="132"/>
      <c r="P42" s="132"/>
      <c r="Q42" s="131"/>
      <c r="R42" s="101" t="s">
        <v>656</v>
      </c>
      <c r="S42" s="101" t="s">
        <v>657</v>
      </c>
      <c r="T42" s="101" t="s">
        <v>658</v>
      </c>
      <c r="U42" s="101" t="s">
        <v>675</v>
      </c>
      <c r="V42" s="101" t="s">
        <v>836</v>
      </c>
      <c r="W42" s="101" t="s">
        <v>837</v>
      </c>
      <c r="X42" s="101" t="s">
        <v>840</v>
      </c>
      <c r="Y42" s="101" t="s">
        <v>786</v>
      </c>
      <c r="Z42" s="101" t="s">
        <v>841</v>
      </c>
      <c r="AA42" s="101">
        <v>1</v>
      </c>
      <c r="AB42" s="101" t="s">
        <v>842</v>
      </c>
      <c r="AC42" s="101" t="s">
        <v>742</v>
      </c>
      <c r="AD42" s="101" t="s">
        <v>843</v>
      </c>
      <c r="AE42" s="101" t="s">
        <v>668</v>
      </c>
      <c r="AF42" s="101" t="s">
        <v>669</v>
      </c>
    </row>
    <row r="43" spans="1:32" ht="81">
      <c r="A43" s="100">
        <v>38</v>
      </c>
      <c r="B43" s="101" t="s">
        <v>735</v>
      </c>
      <c r="C43" s="130" t="s">
        <v>652</v>
      </c>
      <c r="D43" s="131"/>
      <c r="E43" s="130" t="s">
        <v>653</v>
      </c>
      <c r="F43" s="131"/>
      <c r="G43" s="101" t="s">
        <v>654</v>
      </c>
      <c r="H43" s="130">
        <v>2016</v>
      </c>
      <c r="I43" s="131"/>
      <c r="J43" s="101">
        <v>49</v>
      </c>
      <c r="K43" s="130" t="s">
        <v>844</v>
      </c>
      <c r="L43" s="132"/>
      <c r="M43" s="131"/>
      <c r="N43" s="130">
        <v>1</v>
      </c>
      <c r="O43" s="132"/>
      <c r="P43" s="132"/>
      <c r="Q43" s="131"/>
      <c r="R43" s="101" t="s">
        <v>656</v>
      </c>
      <c r="S43" s="101" t="s">
        <v>657</v>
      </c>
      <c r="T43" s="101" t="s">
        <v>658</v>
      </c>
      <c r="U43" s="101" t="s">
        <v>675</v>
      </c>
      <c r="V43" s="101" t="s">
        <v>845</v>
      </c>
      <c r="W43" s="101" t="s">
        <v>751</v>
      </c>
      <c r="X43" s="101" t="s">
        <v>752</v>
      </c>
      <c r="Y43" s="101" t="s">
        <v>753</v>
      </c>
      <c r="Z43" s="101" t="s">
        <v>754</v>
      </c>
      <c r="AA43" s="101">
        <v>1</v>
      </c>
      <c r="AB43" s="101" t="s">
        <v>741</v>
      </c>
      <c r="AC43" s="101" t="s">
        <v>742</v>
      </c>
      <c r="AD43" s="101" t="s">
        <v>755</v>
      </c>
      <c r="AE43" s="101" t="s">
        <v>668</v>
      </c>
      <c r="AF43" s="101" t="s">
        <v>669</v>
      </c>
    </row>
    <row r="44" spans="1:32" ht="90">
      <c r="A44" s="100">
        <v>39</v>
      </c>
      <c r="B44" s="101" t="s">
        <v>735</v>
      </c>
      <c r="C44" s="130" t="s">
        <v>652</v>
      </c>
      <c r="D44" s="131"/>
      <c r="E44" s="130" t="s">
        <v>653</v>
      </c>
      <c r="F44" s="131"/>
      <c r="G44" s="101" t="s">
        <v>654</v>
      </c>
      <c r="H44" s="130">
        <v>2016</v>
      </c>
      <c r="I44" s="131"/>
      <c r="J44" s="101">
        <v>49</v>
      </c>
      <c r="K44" s="130" t="s">
        <v>846</v>
      </c>
      <c r="L44" s="132"/>
      <c r="M44" s="131"/>
      <c r="N44" s="130">
        <v>1</v>
      </c>
      <c r="O44" s="132"/>
      <c r="P44" s="132"/>
      <c r="Q44" s="131"/>
      <c r="R44" s="101" t="s">
        <v>656</v>
      </c>
      <c r="S44" s="101" t="s">
        <v>657</v>
      </c>
      <c r="T44" s="101" t="s">
        <v>658</v>
      </c>
      <c r="U44" s="101" t="s">
        <v>675</v>
      </c>
      <c r="V44" s="101" t="s">
        <v>847</v>
      </c>
      <c r="W44" s="101" t="s">
        <v>848</v>
      </c>
      <c r="X44" s="101" t="s">
        <v>849</v>
      </c>
      <c r="Y44" s="101" t="s">
        <v>850</v>
      </c>
      <c r="Z44" s="101" t="s">
        <v>851</v>
      </c>
      <c r="AA44" s="101">
        <v>1</v>
      </c>
      <c r="AB44" s="101" t="s">
        <v>741</v>
      </c>
      <c r="AC44" s="101" t="s">
        <v>742</v>
      </c>
      <c r="AD44" s="101" t="s">
        <v>748</v>
      </c>
      <c r="AE44" s="101" t="s">
        <v>668</v>
      </c>
      <c r="AF44" s="101" t="s">
        <v>669</v>
      </c>
    </row>
    <row r="45" spans="1:32" ht="243">
      <c r="A45" s="100">
        <v>40</v>
      </c>
      <c r="B45" s="101" t="s">
        <v>735</v>
      </c>
      <c r="C45" s="130" t="s">
        <v>652</v>
      </c>
      <c r="D45" s="131"/>
      <c r="E45" s="130" t="s">
        <v>653</v>
      </c>
      <c r="F45" s="131"/>
      <c r="G45" s="101" t="s">
        <v>654</v>
      </c>
      <c r="H45" s="130">
        <v>2016</v>
      </c>
      <c r="I45" s="131"/>
      <c r="J45" s="101">
        <v>49</v>
      </c>
      <c r="K45" s="130" t="s">
        <v>852</v>
      </c>
      <c r="L45" s="132"/>
      <c r="M45" s="131"/>
      <c r="N45" s="130">
        <v>1</v>
      </c>
      <c r="O45" s="132"/>
      <c r="P45" s="132"/>
      <c r="Q45" s="131"/>
      <c r="R45" s="101" t="s">
        <v>656</v>
      </c>
      <c r="S45" s="101" t="s">
        <v>657</v>
      </c>
      <c r="T45" s="101" t="s">
        <v>658</v>
      </c>
      <c r="U45" s="101" t="s">
        <v>675</v>
      </c>
      <c r="V45" s="101" t="s">
        <v>853</v>
      </c>
      <c r="W45" s="101" t="s">
        <v>848</v>
      </c>
      <c r="X45" s="101" t="s">
        <v>854</v>
      </c>
      <c r="Y45" s="101" t="s">
        <v>855</v>
      </c>
      <c r="Z45" s="101" t="s">
        <v>856</v>
      </c>
      <c r="AA45" s="101">
        <v>1</v>
      </c>
      <c r="AB45" s="101" t="s">
        <v>857</v>
      </c>
      <c r="AC45" s="101" t="s">
        <v>742</v>
      </c>
      <c r="AD45" s="101" t="s">
        <v>755</v>
      </c>
      <c r="AE45" s="101" t="s">
        <v>668</v>
      </c>
      <c r="AF45" s="101" t="s">
        <v>669</v>
      </c>
    </row>
    <row r="46" spans="1:32" ht="171">
      <c r="A46" s="100">
        <v>41</v>
      </c>
      <c r="B46" s="101" t="s">
        <v>735</v>
      </c>
      <c r="C46" s="130" t="s">
        <v>652</v>
      </c>
      <c r="D46" s="131"/>
      <c r="E46" s="130" t="s">
        <v>653</v>
      </c>
      <c r="F46" s="131"/>
      <c r="G46" s="101" t="s">
        <v>654</v>
      </c>
      <c r="H46" s="130">
        <v>2016</v>
      </c>
      <c r="I46" s="131"/>
      <c r="J46" s="101">
        <v>49</v>
      </c>
      <c r="K46" s="130" t="s">
        <v>858</v>
      </c>
      <c r="L46" s="132"/>
      <c r="M46" s="131"/>
      <c r="N46" s="130">
        <v>1</v>
      </c>
      <c r="O46" s="132"/>
      <c r="P46" s="132"/>
      <c r="Q46" s="131"/>
      <c r="R46" s="101" t="s">
        <v>656</v>
      </c>
      <c r="S46" s="101" t="s">
        <v>657</v>
      </c>
      <c r="T46" s="101" t="s">
        <v>658</v>
      </c>
      <c r="U46" s="101" t="s">
        <v>675</v>
      </c>
      <c r="V46" s="101" t="s">
        <v>859</v>
      </c>
      <c r="W46" s="101" t="s">
        <v>860</v>
      </c>
      <c r="X46" s="101" t="s">
        <v>861</v>
      </c>
      <c r="Y46" s="101" t="s">
        <v>862</v>
      </c>
      <c r="Z46" s="101" t="s">
        <v>863</v>
      </c>
      <c r="AA46" s="101">
        <v>1</v>
      </c>
      <c r="AB46" s="101" t="s">
        <v>741</v>
      </c>
      <c r="AC46" s="101" t="s">
        <v>742</v>
      </c>
      <c r="AD46" s="101" t="s">
        <v>864</v>
      </c>
      <c r="AE46" s="101" t="s">
        <v>668</v>
      </c>
      <c r="AF46" s="101" t="s">
        <v>669</v>
      </c>
    </row>
    <row r="47" spans="1:32" ht="153">
      <c r="A47" s="100">
        <v>42</v>
      </c>
      <c r="B47" s="101" t="s">
        <v>735</v>
      </c>
      <c r="C47" s="130" t="s">
        <v>652</v>
      </c>
      <c r="D47" s="131"/>
      <c r="E47" s="130" t="s">
        <v>653</v>
      </c>
      <c r="F47" s="131"/>
      <c r="G47" s="101" t="s">
        <v>654</v>
      </c>
      <c r="H47" s="130">
        <v>2016</v>
      </c>
      <c r="I47" s="131"/>
      <c r="J47" s="101">
        <v>49</v>
      </c>
      <c r="K47" s="130" t="s">
        <v>865</v>
      </c>
      <c r="L47" s="132"/>
      <c r="M47" s="131"/>
      <c r="N47" s="130">
        <v>1</v>
      </c>
      <c r="O47" s="132"/>
      <c r="P47" s="132"/>
      <c r="Q47" s="131"/>
      <c r="R47" s="101" t="s">
        <v>656</v>
      </c>
      <c r="S47" s="101" t="s">
        <v>657</v>
      </c>
      <c r="T47" s="101" t="s">
        <v>658</v>
      </c>
      <c r="U47" s="101" t="s">
        <v>675</v>
      </c>
      <c r="V47" s="101" t="s">
        <v>866</v>
      </c>
      <c r="W47" s="101" t="s">
        <v>867</v>
      </c>
      <c r="X47" s="101" t="s">
        <v>868</v>
      </c>
      <c r="Y47" s="101" t="s">
        <v>869</v>
      </c>
      <c r="Z47" s="101" t="s">
        <v>870</v>
      </c>
      <c r="AA47" s="101">
        <v>3</v>
      </c>
      <c r="AB47" s="101" t="s">
        <v>747</v>
      </c>
      <c r="AC47" s="101" t="s">
        <v>871</v>
      </c>
      <c r="AD47" s="101" t="s">
        <v>872</v>
      </c>
      <c r="AE47" s="101" t="s">
        <v>668</v>
      </c>
      <c r="AF47" s="101" t="s">
        <v>669</v>
      </c>
    </row>
    <row r="48" spans="1:32" ht="117">
      <c r="A48" s="100">
        <v>43</v>
      </c>
      <c r="B48" s="101" t="s">
        <v>735</v>
      </c>
      <c r="C48" s="130" t="s">
        <v>652</v>
      </c>
      <c r="D48" s="131"/>
      <c r="E48" s="130" t="s">
        <v>653</v>
      </c>
      <c r="F48" s="131"/>
      <c r="G48" s="101" t="s">
        <v>654</v>
      </c>
      <c r="H48" s="130">
        <v>2016</v>
      </c>
      <c r="I48" s="131"/>
      <c r="J48" s="101">
        <v>49</v>
      </c>
      <c r="K48" s="130" t="s">
        <v>873</v>
      </c>
      <c r="L48" s="132"/>
      <c r="M48" s="131"/>
      <c r="N48" s="130">
        <v>1</v>
      </c>
      <c r="O48" s="132"/>
      <c r="P48" s="132"/>
      <c r="Q48" s="131"/>
      <c r="R48" s="101" t="s">
        <v>656</v>
      </c>
      <c r="S48" s="101" t="s">
        <v>657</v>
      </c>
      <c r="T48" s="101" t="s">
        <v>658</v>
      </c>
      <c r="U48" s="101" t="s">
        <v>675</v>
      </c>
      <c r="V48" s="101" t="s">
        <v>874</v>
      </c>
      <c r="W48" s="101" t="s">
        <v>875</v>
      </c>
      <c r="X48" s="101" t="s">
        <v>868</v>
      </c>
      <c r="Y48" s="101" t="s">
        <v>869</v>
      </c>
      <c r="Z48" s="101" t="s">
        <v>870</v>
      </c>
      <c r="AA48" s="101">
        <v>3</v>
      </c>
      <c r="AB48" s="101" t="s">
        <v>747</v>
      </c>
      <c r="AC48" s="101" t="s">
        <v>871</v>
      </c>
      <c r="AD48" s="101" t="s">
        <v>872</v>
      </c>
      <c r="AE48" s="101" t="s">
        <v>668</v>
      </c>
      <c r="AF48" s="101" t="s">
        <v>669</v>
      </c>
    </row>
    <row r="49" spans="1:32" ht="117">
      <c r="A49" s="100">
        <v>44</v>
      </c>
      <c r="B49" s="101" t="s">
        <v>735</v>
      </c>
      <c r="C49" s="130" t="s">
        <v>652</v>
      </c>
      <c r="D49" s="131"/>
      <c r="E49" s="130" t="s">
        <v>653</v>
      </c>
      <c r="F49" s="131"/>
      <c r="G49" s="101" t="s">
        <v>654</v>
      </c>
      <c r="H49" s="130">
        <v>2016</v>
      </c>
      <c r="I49" s="131"/>
      <c r="J49" s="101">
        <v>49</v>
      </c>
      <c r="K49" s="130" t="s">
        <v>873</v>
      </c>
      <c r="L49" s="132"/>
      <c r="M49" s="131"/>
      <c r="N49" s="130">
        <v>2</v>
      </c>
      <c r="O49" s="132"/>
      <c r="P49" s="132"/>
      <c r="Q49" s="131"/>
      <c r="R49" s="101" t="s">
        <v>656</v>
      </c>
      <c r="S49" s="101" t="s">
        <v>657</v>
      </c>
      <c r="T49" s="101" t="s">
        <v>658</v>
      </c>
      <c r="U49" s="101" t="s">
        <v>675</v>
      </c>
      <c r="V49" s="101" t="s">
        <v>874</v>
      </c>
      <c r="W49" s="101" t="s">
        <v>875</v>
      </c>
      <c r="X49" s="101" t="s">
        <v>876</v>
      </c>
      <c r="Y49" s="101" t="s">
        <v>877</v>
      </c>
      <c r="Z49" s="101" t="s">
        <v>878</v>
      </c>
      <c r="AA49" s="101">
        <v>1</v>
      </c>
      <c r="AB49" s="101" t="s">
        <v>879</v>
      </c>
      <c r="AC49" s="101" t="s">
        <v>880</v>
      </c>
      <c r="AD49" s="101" t="s">
        <v>881</v>
      </c>
      <c r="AE49" s="101" t="s">
        <v>668</v>
      </c>
      <c r="AF49" s="101" t="s">
        <v>669</v>
      </c>
    </row>
    <row r="50" spans="1:32" ht="252">
      <c r="A50" s="100">
        <v>45</v>
      </c>
      <c r="B50" s="101" t="s">
        <v>735</v>
      </c>
      <c r="C50" s="130" t="s">
        <v>652</v>
      </c>
      <c r="D50" s="131"/>
      <c r="E50" s="130" t="s">
        <v>653</v>
      </c>
      <c r="F50" s="131"/>
      <c r="G50" s="101" t="s">
        <v>654</v>
      </c>
      <c r="H50" s="130">
        <v>2016</v>
      </c>
      <c r="I50" s="131"/>
      <c r="J50" s="101">
        <v>49</v>
      </c>
      <c r="K50" s="130" t="s">
        <v>882</v>
      </c>
      <c r="L50" s="132"/>
      <c r="M50" s="131"/>
      <c r="N50" s="130">
        <v>1</v>
      </c>
      <c r="O50" s="132"/>
      <c r="P50" s="132"/>
      <c r="Q50" s="131"/>
      <c r="R50" s="101" t="s">
        <v>656</v>
      </c>
      <c r="S50" s="101" t="s">
        <v>657</v>
      </c>
      <c r="T50" s="101" t="s">
        <v>658</v>
      </c>
      <c r="U50" s="101" t="s">
        <v>675</v>
      </c>
      <c r="V50" s="101" t="s">
        <v>883</v>
      </c>
      <c r="W50" s="101" t="s">
        <v>884</v>
      </c>
      <c r="X50" s="101" t="s">
        <v>885</v>
      </c>
      <c r="Y50" s="101" t="s">
        <v>786</v>
      </c>
      <c r="Z50" s="101" t="s">
        <v>886</v>
      </c>
      <c r="AA50" s="101">
        <v>1</v>
      </c>
      <c r="AB50" s="101" t="s">
        <v>741</v>
      </c>
      <c r="AC50" s="101" t="s">
        <v>742</v>
      </c>
      <c r="AD50" s="101" t="s">
        <v>755</v>
      </c>
      <c r="AE50" s="101" t="s">
        <v>668</v>
      </c>
      <c r="AF50" s="101" t="s">
        <v>669</v>
      </c>
    </row>
    <row r="51" spans="1:32" ht="135">
      <c r="A51" s="100">
        <v>46</v>
      </c>
      <c r="B51" s="101" t="s">
        <v>735</v>
      </c>
      <c r="C51" s="130" t="s">
        <v>652</v>
      </c>
      <c r="D51" s="131"/>
      <c r="E51" s="130" t="s">
        <v>653</v>
      </c>
      <c r="F51" s="131"/>
      <c r="G51" s="101" t="s">
        <v>654</v>
      </c>
      <c r="H51" s="130">
        <v>2016</v>
      </c>
      <c r="I51" s="131"/>
      <c r="J51" s="101">
        <v>49</v>
      </c>
      <c r="K51" s="130" t="s">
        <v>887</v>
      </c>
      <c r="L51" s="132"/>
      <c r="M51" s="131"/>
      <c r="N51" s="130">
        <v>1</v>
      </c>
      <c r="O51" s="132"/>
      <c r="P51" s="132"/>
      <c r="Q51" s="131"/>
      <c r="R51" s="101" t="s">
        <v>656</v>
      </c>
      <c r="S51" s="101" t="s">
        <v>657</v>
      </c>
      <c r="T51" s="101" t="s">
        <v>658</v>
      </c>
      <c r="U51" s="101" t="s">
        <v>675</v>
      </c>
      <c r="V51" s="101" t="s">
        <v>888</v>
      </c>
      <c r="W51" s="101" t="s">
        <v>889</v>
      </c>
      <c r="X51" s="101" t="s">
        <v>868</v>
      </c>
      <c r="Y51" s="101" t="s">
        <v>786</v>
      </c>
      <c r="Z51" s="101" t="s">
        <v>870</v>
      </c>
      <c r="AA51" s="101">
        <v>1</v>
      </c>
      <c r="AB51" s="101" t="s">
        <v>741</v>
      </c>
      <c r="AC51" s="101" t="s">
        <v>742</v>
      </c>
      <c r="AD51" s="101" t="s">
        <v>755</v>
      </c>
      <c r="AE51" s="101" t="s">
        <v>668</v>
      </c>
      <c r="AF51" s="101" t="s">
        <v>669</v>
      </c>
    </row>
    <row r="52" spans="1:32" ht="189">
      <c r="A52" s="100">
        <v>47</v>
      </c>
      <c r="B52" s="101" t="s">
        <v>735</v>
      </c>
      <c r="C52" s="130" t="s">
        <v>652</v>
      </c>
      <c r="D52" s="131"/>
      <c r="E52" s="130" t="s">
        <v>653</v>
      </c>
      <c r="F52" s="131"/>
      <c r="G52" s="101" t="s">
        <v>654</v>
      </c>
      <c r="H52" s="130">
        <v>2016</v>
      </c>
      <c r="I52" s="131"/>
      <c r="J52" s="101">
        <v>49</v>
      </c>
      <c r="K52" s="130" t="s">
        <v>890</v>
      </c>
      <c r="L52" s="132"/>
      <c r="M52" s="131"/>
      <c r="N52" s="130">
        <v>1</v>
      </c>
      <c r="O52" s="132"/>
      <c r="P52" s="132"/>
      <c r="Q52" s="131"/>
      <c r="R52" s="101" t="s">
        <v>656</v>
      </c>
      <c r="S52" s="101" t="s">
        <v>657</v>
      </c>
      <c r="T52" s="101" t="s">
        <v>658</v>
      </c>
      <c r="U52" s="101" t="s">
        <v>675</v>
      </c>
      <c r="V52" s="101" t="s">
        <v>891</v>
      </c>
      <c r="W52" s="101" t="s">
        <v>860</v>
      </c>
      <c r="X52" s="101" t="s">
        <v>892</v>
      </c>
      <c r="Y52" s="101" t="s">
        <v>786</v>
      </c>
      <c r="Z52" s="101" t="s">
        <v>893</v>
      </c>
      <c r="AA52" s="101">
        <v>1</v>
      </c>
      <c r="AB52" s="101" t="s">
        <v>857</v>
      </c>
      <c r="AC52" s="101" t="s">
        <v>742</v>
      </c>
      <c r="AD52" s="101" t="s">
        <v>748</v>
      </c>
      <c r="AE52" s="101" t="s">
        <v>668</v>
      </c>
      <c r="AF52" s="101" t="s">
        <v>669</v>
      </c>
    </row>
    <row r="53" spans="1:32" ht="81">
      <c r="A53" s="100">
        <v>48</v>
      </c>
      <c r="B53" s="101" t="s">
        <v>735</v>
      </c>
      <c r="C53" s="130" t="s">
        <v>652</v>
      </c>
      <c r="D53" s="131"/>
      <c r="E53" s="130" t="s">
        <v>653</v>
      </c>
      <c r="F53" s="131"/>
      <c r="G53" s="101" t="s">
        <v>654</v>
      </c>
      <c r="H53" s="130">
        <v>2016</v>
      </c>
      <c r="I53" s="131"/>
      <c r="J53" s="101">
        <v>49</v>
      </c>
      <c r="K53" s="130" t="s">
        <v>894</v>
      </c>
      <c r="L53" s="132"/>
      <c r="M53" s="131"/>
      <c r="N53" s="130">
        <v>1</v>
      </c>
      <c r="O53" s="132"/>
      <c r="P53" s="132"/>
      <c r="Q53" s="131"/>
      <c r="R53" s="101" t="s">
        <v>656</v>
      </c>
      <c r="S53" s="101" t="s">
        <v>657</v>
      </c>
      <c r="T53" s="101" t="s">
        <v>658</v>
      </c>
      <c r="U53" s="101" t="s">
        <v>675</v>
      </c>
      <c r="V53" s="101" t="s">
        <v>901</v>
      </c>
      <c r="W53" s="101" t="s">
        <v>751</v>
      </c>
      <c r="X53" s="101" t="s">
        <v>752</v>
      </c>
      <c r="Y53" s="101" t="s">
        <v>753</v>
      </c>
      <c r="Z53" s="101" t="s">
        <v>754</v>
      </c>
      <c r="AA53" s="101">
        <v>1</v>
      </c>
      <c r="AB53" s="101" t="s">
        <v>747</v>
      </c>
      <c r="AC53" s="101" t="s">
        <v>742</v>
      </c>
      <c r="AD53" s="101" t="s">
        <v>755</v>
      </c>
      <c r="AE53" s="101" t="s">
        <v>668</v>
      </c>
      <c r="AF53" s="101" t="s">
        <v>669</v>
      </c>
    </row>
    <row r="54" spans="1:32" ht="90">
      <c r="A54" s="100">
        <v>49</v>
      </c>
      <c r="B54" s="101" t="s">
        <v>651</v>
      </c>
      <c r="C54" s="130" t="s">
        <v>652</v>
      </c>
      <c r="D54" s="131"/>
      <c r="E54" s="130" t="s">
        <v>653</v>
      </c>
      <c r="F54" s="131"/>
      <c r="G54" s="101" t="s">
        <v>654</v>
      </c>
      <c r="H54" s="130">
        <v>2016</v>
      </c>
      <c r="I54" s="131"/>
      <c r="J54" s="101">
        <v>66</v>
      </c>
      <c r="K54" s="130" t="s">
        <v>894</v>
      </c>
      <c r="L54" s="132"/>
      <c r="M54" s="131"/>
      <c r="N54" s="130">
        <v>1</v>
      </c>
      <c r="O54" s="132"/>
      <c r="P54" s="132"/>
      <c r="Q54" s="131"/>
      <c r="R54" s="101" t="s">
        <v>656</v>
      </c>
      <c r="S54" s="101" t="s">
        <v>657</v>
      </c>
      <c r="T54" s="101" t="s">
        <v>658</v>
      </c>
      <c r="U54" s="101" t="s">
        <v>675</v>
      </c>
      <c r="V54" s="101" t="s">
        <v>895</v>
      </c>
      <c r="W54" s="101" t="s">
        <v>896</v>
      </c>
      <c r="X54" s="101" t="s">
        <v>897</v>
      </c>
      <c r="Y54" s="101" t="s">
        <v>898</v>
      </c>
      <c r="Z54" s="101" t="s">
        <v>899</v>
      </c>
      <c r="AA54" s="101">
        <v>1</v>
      </c>
      <c r="AB54" s="101" t="s">
        <v>696</v>
      </c>
      <c r="AC54" s="101" t="s">
        <v>666</v>
      </c>
      <c r="AD54" s="101" t="s">
        <v>900</v>
      </c>
      <c r="AE54" s="101" t="s">
        <v>668</v>
      </c>
      <c r="AF54" s="101" t="s">
        <v>669</v>
      </c>
    </row>
    <row r="55" spans="1:32" ht="63">
      <c r="A55" s="100">
        <v>50</v>
      </c>
      <c r="B55" s="101" t="s">
        <v>651</v>
      </c>
      <c r="C55" s="130" t="s">
        <v>652</v>
      </c>
      <c r="D55" s="131"/>
      <c r="E55" s="130" t="s">
        <v>653</v>
      </c>
      <c r="F55" s="131"/>
      <c r="G55" s="101" t="s">
        <v>654</v>
      </c>
      <c r="H55" s="130">
        <v>2016</v>
      </c>
      <c r="I55" s="131"/>
      <c r="J55" s="101">
        <v>66</v>
      </c>
      <c r="K55" s="130" t="s">
        <v>902</v>
      </c>
      <c r="L55" s="132"/>
      <c r="M55" s="131"/>
      <c r="N55" s="130">
        <v>1</v>
      </c>
      <c r="O55" s="132"/>
      <c r="P55" s="132"/>
      <c r="Q55" s="131"/>
      <c r="R55" s="101" t="s">
        <v>656</v>
      </c>
      <c r="S55" s="101" t="s">
        <v>657</v>
      </c>
      <c r="T55" s="101" t="s">
        <v>658</v>
      </c>
      <c r="U55" s="101" t="s">
        <v>675</v>
      </c>
      <c r="V55" s="101" t="s">
        <v>907</v>
      </c>
      <c r="W55" s="101" t="s">
        <v>908</v>
      </c>
      <c r="X55" s="101" t="s">
        <v>909</v>
      </c>
      <c r="Y55" s="101" t="s">
        <v>910</v>
      </c>
      <c r="Z55" s="101" t="s">
        <v>911</v>
      </c>
      <c r="AA55" s="101">
        <v>1</v>
      </c>
      <c r="AB55" s="101" t="s">
        <v>696</v>
      </c>
      <c r="AC55" s="101" t="s">
        <v>666</v>
      </c>
      <c r="AD55" s="101" t="s">
        <v>667</v>
      </c>
      <c r="AE55" s="101" t="s">
        <v>668</v>
      </c>
      <c r="AF55" s="101" t="s">
        <v>518</v>
      </c>
    </row>
    <row r="56" spans="1:32" ht="171">
      <c r="A56" s="100">
        <v>51</v>
      </c>
      <c r="B56" s="101" t="s">
        <v>735</v>
      </c>
      <c r="C56" s="130" t="s">
        <v>652</v>
      </c>
      <c r="D56" s="131"/>
      <c r="E56" s="130" t="s">
        <v>653</v>
      </c>
      <c r="F56" s="131"/>
      <c r="G56" s="101" t="s">
        <v>654</v>
      </c>
      <c r="H56" s="130">
        <v>2016</v>
      </c>
      <c r="I56" s="131"/>
      <c r="J56" s="101">
        <v>49</v>
      </c>
      <c r="K56" s="130" t="s">
        <v>902</v>
      </c>
      <c r="L56" s="132"/>
      <c r="M56" s="131"/>
      <c r="N56" s="130">
        <v>1</v>
      </c>
      <c r="O56" s="132"/>
      <c r="P56" s="132"/>
      <c r="Q56" s="131"/>
      <c r="R56" s="101" t="s">
        <v>656</v>
      </c>
      <c r="S56" s="101" t="s">
        <v>657</v>
      </c>
      <c r="T56" s="101" t="s">
        <v>658</v>
      </c>
      <c r="U56" s="101" t="s">
        <v>675</v>
      </c>
      <c r="V56" s="101" t="s">
        <v>903</v>
      </c>
      <c r="W56" s="101" t="s">
        <v>904</v>
      </c>
      <c r="X56" s="101" t="s">
        <v>905</v>
      </c>
      <c r="Y56" s="101" t="s">
        <v>786</v>
      </c>
      <c r="Z56" s="101" t="s">
        <v>906</v>
      </c>
      <c r="AA56" s="101">
        <v>1</v>
      </c>
      <c r="AB56" s="101" t="s">
        <v>741</v>
      </c>
      <c r="AC56" s="101" t="s">
        <v>742</v>
      </c>
      <c r="AD56" s="101" t="s">
        <v>755</v>
      </c>
      <c r="AE56" s="101" t="s">
        <v>668</v>
      </c>
      <c r="AF56" s="101" t="s">
        <v>669</v>
      </c>
    </row>
    <row r="57" spans="1:32" ht="126">
      <c r="A57" s="100">
        <v>52</v>
      </c>
      <c r="B57" s="101" t="s">
        <v>735</v>
      </c>
      <c r="C57" s="130" t="s">
        <v>652</v>
      </c>
      <c r="D57" s="131"/>
      <c r="E57" s="130" t="s">
        <v>653</v>
      </c>
      <c r="F57" s="131"/>
      <c r="G57" s="101" t="s">
        <v>654</v>
      </c>
      <c r="H57" s="130">
        <v>2016</v>
      </c>
      <c r="I57" s="131"/>
      <c r="J57" s="101">
        <v>49</v>
      </c>
      <c r="K57" s="130" t="s">
        <v>912</v>
      </c>
      <c r="L57" s="132"/>
      <c r="M57" s="131"/>
      <c r="N57" s="130">
        <v>1</v>
      </c>
      <c r="O57" s="132"/>
      <c r="P57" s="132"/>
      <c r="Q57" s="131"/>
      <c r="R57" s="101" t="s">
        <v>656</v>
      </c>
      <c r="S57" s="101" t="s">
        <v>657</v>
      </c>
      <c r="T57" s="101" t="s">
        <v>658</v>
      </c>
      <c r="U57" s="101" t="s">
        <v>675</v>
      </c>
      <c r="V57" s="101" t="s">
        <v>914</v>
      </c>
      <c r="W57" s="101" t="s">
        <v>915</v>
      </c>
      <c r="X57" s="101" t="s">
        <v>916</v>
      </c>
      <c r="Y57" s="101" t="s">
        <v>862</v>
      </c>
      <c r="Z57" s="101" t="s">
        <v>863</v>
      </c>
      <c r="AA57" s="101">
        <v>1</v>
      </c>
      <c r="AB57" s="101" t="s">
        <v>741</v>
      </c>
      <c r="AC57" s="101" t="s">
        <v>742</v>
      </c>
      <c r="AD57" s="101" t="s">
        <v>864</v>
      </c>
      <c r="AE57" s="101" t="s">
        <v>668</v>
      </c>
      <c r="AF57" s="101" t="s">
        <v>669</v>
      </c>
    </row>
    <row r="58" spans="1:32" ht="99">
      <c r="A58" s="100">
        <v>53</v>
      </c>
      <c r="B58" s="101" t="s">
        <v>651</v>
      </c>
      <c r="C58" s="130" t="s">
        <v>652</v>
      </c>
      <c r="D58" s="131"/>
      <c r="E58" s="130" t="s">
        <v>653</v>
      </c>
      <c r="F58" s="131"/>
      <c r="G58" s="101" t="s">
        <v>654</v>
      </c>
      <c r="H58" s="130">
        <v>2016</v>
      </c>
      <c r="I58" s="131"/>
      <c r="J58" s="101">
        <v>66</v>
      </c>
      <c r="K58" s="130" t="s">
        <v>912</v>
      </c>
      <c r="L58" s="132"/>
      <c r="M58" s="131"/>
      <c r="N58" s="130">
        <v>1</v>
      </c>
      <c r="O58" s="132"/>
      <c r="P58" s="132"/>
      <c r="Q58" s="131"/>
      <c r="R58" s="101" t="s">
        <v>656</v>
      </c>
      <c r="S58" s="101" t="s">
        <v>657</v>
      </c>
      <c r="T58" s="101" t="s">
        <v>658</v>
      </c>
      <c r="U58" s="101" t="s">
        <v>675</v>
      </c>
      <c r="V58" s="101" t="s">
        <v>913</v>
      </c>
      <c r="W58" s="101" t="s">
        <v>908</v>
      </c>
      <c r="X58" s="101" t="s">
        <v>909</v>
      </c>
      <c r="Y58" s="101" t="s">
        <v>910</v>
      </c>
      <c r="Z58" s="101" t="s">
        <v>911</v>
      </c>
      <c r="AA58" s="101">
        <v>1</v>
      </c>
      <c r="AB58" s="101" t="s">
        <v>696</v>
      </c>
      <c r="AC58" s="101" t="s">
        <v>666</v>
      </c>
      <c r="AD58" s="101" t="s">
        <v>667</v>
      </c>
      <c r="AE58" s="101" t="s">
        <v>668</v>
      </c>
      <c r="AF58" s="101" t="s">
        <v>518</v>
      </c>
    </row>
    <row r="59" spans="1:32" ht="81">
      <c r="A59" s="100">
        <v>54</v>
      </c>
      <c r="B59" s="101" t="s">
        <v>651</v>
      </c>
      <c r="C59" s="130" t="s">
        <v>652</v>
      </c>
      <c r="D59" s="131"/>
      <c r="E59" s="130" t="s">
        <v>653</v>
      </c>
      <c r="F59" s="131"/>
      <c r="G59" s="101" t="s">
        <v>654</v>
      </c>
      <c r="H59" s="130">
        <v>2016</v>
      </c>
      <c r="I59" s="131"/>
      <c r="J59" s="101">
        <v>66</v>
      </c>
      <c r="K59" s="130" t="s">
        <v>917</v>
      </c>
      <c r="L59" s="132"/>
      <c r="M59" s="131"/>
      <c r="N59" s="130">
        <v>1</v>
      </c>
      <c r="O59" s="132"/>
      <c r="P59" s="132"/>
      <c r="Q59" s="131"/>
      <c r="R59" s="101" t="s">
        <v>656</v>
      </c>
      <c r="S59" s="101" t="s">
        <v>657</v>
      </c>
      <c r="T59" s="101" t="s">
        <v>658</v>
      </c>
      <c r="U59" s="101" t="s">
        <v>675</v>
      </c>
      <c r="V59" s="101" t="s">
        <v>922</v>
      </c>
      <c r="W59" s="101" t="s">
        <v>923</v>
      </c>
      <c r="X59" s="101" t="s">
        <v>924</v>
      </c>
      <c r="Y59" s="101" t="s">
        <v>925</v>
      </c>
      <c r="Z59" s="101" t="s">
        <v>926</v>
      </c>
      <c r="AA59" s="101">
        <v>1</v>
      </c>
      <c r="AB59" s="101" t="s">
        <v>927</v>
      </c>
      <c r="AC59" s="101" t="s">
        <v>666</v>
      </c>
      <c r="AD59" s="101" t="s">
        <v>928</v>
      </c>
      <c r="AE59" s="101" t="s">
        <v>668</v>
      </c>
      <c r="AF59" s="101" t="s">
        <v>669</v>
      </c>
    </row>
    <row r="60" spans="1:32" ht="81">
      <c r="A60" s="100">
        <v>55</v>
      </c>
      <c r="B60" s="101" t="s">
        <v>651</v>
      </c>
      <c r="C60" s="130" t="s">
        <v>652</v>
      </c>
      <c r="D60" s="131"/>
      <c r="E60" s="130" t="s">
        <v>653</v>
      </c>
      <c r="F60" s="131"/>
      <c r="G60" s="101" t="s">
        <v>654</v>
      </c>
      <c r="H60" s="130">
        <v>2016</v>
      </c>
      <c r="I60" s="131"/>
      <c r="J60" s="101">
        <v>66</v>
      </c>
      <c r="K60" s="130" t="s">
        <v>917</v>
      </c>
      <c r="L60" s="132"/>
      <c r="M60" s="131"/>
      <c r="N60" s="130">
        <v>2</v>
      </c>
      <c r="O60" s="132"/>
      <c r="P60" s="132"/>
      <c r="Q60" s="131"/>
      <c r="R60" s="101" t="s">
        <v>656</v>
      </c>
      <c r="S60" s="101" t="s">
        <v>657</v>
      </c>
      <c r="T60" s="101" t="s">
        <v>658</v>
      </c>
      <c r="U60" s="101" t="s">
        <v>675</v>
      </c>
      <c r="V60" s="101" t="s">
        <v>922</v>
      </c>
      <c r="W60" s="101" t="s">
        <v>923</v>
      </c>
      <c r="X60" s="101" t="s">
        <v>929</v>
      </c>
      <c r="Y60" s="101" t="s">
        <v>930</v>
      </c>
      <c r="Z60" s="101" t="s">
        <v>931</v>
      </c>
      <c r="AA60" s="101">
        <v>1</v>
      </c>
      <c r="AB60" s="101" t="s">
        <v>927</v>
      </c>
      <c r="AC60" s="101" t="s">
        <v>666</v>
      </c>
      <c r="AD60" s="101" t="s">
        <v>767</v>
      </c>
      <c r="AE60" s="101" t="s">
        <v>668</v>
      </c>
      <c r="AF60" s="101" t="s">
        <v>669</v>
      </c>
    </row>
    <row r="61" spans="1:32" ht="81">
      <c r="A61" s="100">
        <v>56</v>
      </c>
      <c r="B61" s="101" t="s">
        <v>651</v>
      </c>
      <c r="C61" s="130" t="s">
        <v>652</v>
      </c>
      <c r="D61" s="131"/>
      <c r="E61" s="130" t="s">
        <v>653</v>
      </c>
      <c r="F61" s="131"/>
      <c r="G61" s="101" t="s">
        <v>654</v>
      </c>
      <c r="H61" s="130">
        <v>2016</v>
      </c>
      <c r="I61" s="131"/>
      <c r="J61" s="101">
        <v>66</v>
      </c>
      <c r="K61" s="130" t="s">
        <v>917</v>
      </c>
      <c r="L61" s="132"/>
      <c r="M61" s="131"/>
      <c r="N61" s="130">
        <v>3</v>
      </c>
      <c r="O61" s="132"/>
      <c r="P61" s="132"/>
      <c r="Q61" s="131"/>
      <c r="R61" s="101" t="s">
        <v>656</v>
      </c>
      <c r="S61" s="101" t="s">
        <v>657</v>
      </c>
      <c r="T61" s="101" t="s">
        <v>658</v>
      </c>
      <c r="U61" s="101" t="s">
        <v>675</v>
      </c>
      <c r="V61" s="101" t="s">
        <v>922</v>
      </c>
      <c r="W61" s="101" t="s">
        <v>923</v>
      </c>
      <c r="X61" s="101" t="s">
        <v>932</v>
      </c>
      <c r="Y61" s="101" t="s">
        <v>933</v>
      </c>
      <c r="Z61" s="101" t="s">
        <v>934</v>
      </c>
      <c r="AA61" s="101">
        <v>1</v>
      </c>
      <c r="AB61" s="101" t="s">
        <v>927</v>
      </c>
      <c r="AC61" s="101" t="s">
        <v>666</v>
      </c>
      <c r="AD61" s="101" t="s">
        <v>767</v>
      </c>
      <c r="AE61" s="101" t="s">
        <v>668</v>
      </c>
      <c r="AF61" s="101" t="s">
        <v>669</v>
      </c>
    </row>
    <row r="62" spans="1:32" ht="81">
      <c r="A62" s="100">
        <v>57</v>
      </c>
      <c r="B62" s="101" t="s">
        <v>651</v>
      </c>
      <c r="C62" s="130" t="s">
        <v>652</v>
      </c>
      <c r="D62" s="131"/>
      <c r="E62" s="130" t="s">
        <v>653</v>
      </c>
      <c r="F62" s="131"/>
      <c r="G62" s="101" t="s">
        <v>654</v>
      </c>
      <c r="H62" s="130">
        <v>2016</v>
      </c>
      <c r="I62" s="131"/>
      <c r="J62" s="101">
        <v>66</v>
      </c>
      <c r="K62" s="130" t="s">
        <v>917</v>
      </c>
      <c r="L62" s="132"/>
      <c r="M62" s="131"/>
      <c r="N62" s="130">
        <v>4</v>
      </c>
      <c r="O62" s="132"/>
      <c r="P62" s="132"/>
      <c r="Q62" s="131"/>
      <c r="R62" s="101" t="s">
        <v>656</v>
      </c>
      <c r="S62" s="101" t="s">
        <v>657</v>
      </c>
      <c r="T62" s="101" t="s">
        <v>658</v>
      </c>
      <c r="U62" s="101" t="s">
        <v>675</v>
      </c>
      <c r="V62" s="101" t="s">
        <v>922</v>
      </c>
      <c r="W62" s="101" t="s">
        <v>935</v>
      </c>
      <c r="X62" s="101" t="s">
        <v>936</v>
      </c>
      <c r="Y62" s="101" t="s">
        <v>694</v>
      </c>
      <c r="Z62" s="101" t="s">
        <v>695</v>
      </c>
      <c r="AA62" s="101">
        <v>1</v>
      </c>
      <c r="AB62" s="101" t="s">
        <v>696</v>
      </c>
      <c r="AC62" s="101" t="s">
        <v>666</v>
      </c>
      <c r="AD62" s="101" t="s">
        <v>698</v>
      </c>
      <c r="AE62" s="101" t="s">
        <v>668</v>
      </c>
      <c r="AF62" s="101" t="s">
        <v>669</v>
      </c>
    </row>
    <row r="63" spans="1:32" ht="81">
      <c r="A63" s="100">
        <v>58</v>
      </c>
      <c r="B63" s="101" t="s">
        <v>735</v>
      </c>
      <c r="C63" s="130" t="s">
        <v>652</v>
      </c>
      <c r="D63" s="131"/>
      <c r="E63" s="130" t="s">
        <v>653</v>
      </c>
      <c r="F63" s="131"/>
      <c r="G63" s="101" t="s">
        <v>654</v>
      </c>
      <c r="H63" s="130">
        <v>2016</v>
      </c>
      <c r="I63" s="131"/>
      <c r="J63" s="101">
        <v>49</v>
      </c>
      <c r="K63" s="130" t="s">
        <v>917</v>
      </c>
      <c r="L63" s="132"/>
      <c r="M63" s="131"/>
      <c r="N63" s="130">
        <v>1</v>
      </c>
      <c r="O63" s="132"/>
      <c r="P63" s="132"/>
      <c r="Q63" s="131"/>
      <c r="R63" s="101" t="s">
        <v>656</v>
      </c>
      <c r="S63" s="101" t="s">
        <v>657</v>
      </c>
      <c r="T63" s="101" t="s">
        <v>658</v>
      </c>
      <c r="U63" s="101" t="s">
        <v>675</v>
      </c>
      <c r="V63" s="101" t="s">
        <v>918</v>
      </c>
      <c r="W63" s="101" t="s">
        <v>919</v>
      </c>
      <c r="X63" s="101" t="s">
        <v>920</v>
      </c>
      <c r="Y63" s="101" t="s">
        <v>786</v>
      </c>
      <c r="Z63" s="101" t="s">
        <v>921</v>
      </c>
      <c r="AA63" s="101">
        <v>1</v>
      </c>
      <c r="AB63" s="101" t="s">
        <v>741</v>
      </c>
      <c r="AC63" s="101" t="s">
        <v>871</v>
      </c>
      <c r="AD63" s="101" t="s">
        <v>755</v>
      </c>
      <c r="AE63" s="101" t="s">
        <v>668</v>
      </c>
      <c r="AF63" s="101" t="s">
        <v>669</v>
      </c>
    </row>
    <row r="64" spans="1:32" ht="63">
      <c r="A64" s="100">
        <v>59</v>
      </c>
      <c r="B64" s="101" t="s">
        <v>651</v>
      </c>
      <c r="C64" s="130" t="s">
        <v>652</v>
      </c>
      <c r="D64" s="131"/>
      <c r="E64" s="130" t="s">
        <v>653</v>
      </c>
      <c r="F64" s="131"/>
      <c r="G64" s="101" t="s">
        <v>654</v>
      </c>
      <c r="H64" s="130">
        <v>2016</v>
      </c>
      <c r="I64" s="131"/>
      <c r="J64" s="101">
        <v>66</v>
      </c>
      <c r="K64" s="130" t="s">
        <v>937</v>
      </c>
      <c r="L64" s="132"/>
      <c r="M64" s="131"/>
      <c r="N64" s="130">
        <v>1</v>
      </c>
      <c r="O64" s="132"/>
      <c r="P64" s="132"/>
      <c r="Q64" s="131"/>
      <c r="R64" s="101" t="s">
        <v>656</v>
      </c>
      <c r="S64" s="101" t="s">
        <v>657</v>
      </c>
      <c r="T64" s="101" t="s">
        <v>658</v>
      </c>
      <c r="U64" s="101" t="s">
        <v>675</v>
      </c>
      <c r="V64" s="101" t="s">
        <v>938</v>
      </c>
      <c r="W64" s="101" t="s">
        <v>935</v>
      </c>
      <c r="X64" s="101" t="s">
        <v>936</v>
      </c>
      <c r="Y64" s="101" t="s">
        <v>694</v>
      </c>
      <c r="Z64" s="101" t="s">
        <v>695</v>
      </c>
      <c r="AA64" s="101">
        <v>1</v>
      </c>
      <c r="AB64" s="101" t="s">
        <v>696</v>
      </c>
      <c r="AC64" s="101" t="s">
        <v>666</v>
      </c>
      <c r="AD64" s="101" t="s">
        <v>698</v>
      </c>
      <c r="AE64" s="101" t="s">
        <v>668</v>
      </c>
      <c r="AF64" s="101" t="s">
        <v>669</v>
      </c>
    </row>
    <row r="65" spans="1:32" ht="108">
      <c r="A65" s="100">
        <v>60</v>
      </c>
      <c r="B65" s="101" t="s">
        <v>651</v>
      </c>
      <c r="C65" s="130" t="s">
        <v>652</v>
      </c>
      <c r="D65" s="131"/>
      <c r="E65" s="130" t="s">
        <v>653</v>
      </c>
      <c r="F65" s="131"/>
      <c r="G65" s="101" t="s">
        <v>654</v>
      </c>
      <c r="H65" s="130">
        <v>2016</v>
      </c>
      <c r="I65" s="131"/>
      <c r="J65" s="101">
        <v>66</v>
      </c>
      <c r="K65" s="130" t="s">
        <v>939</v>
      </c>
      <c r="L65" s="132"/>
      <c r="M65" s="131"/>
      <c r="N65" s="130">
        <v>1</v>
      </c>
      <c r="O65" s="132"/>
      <c r="P65" s="132"/>
      <c r="Q65" s="131"/>
      <c r="R65" s="101" t="s">
        <v>656</v>
      </c>
      <c r="S65" s="101" t="s">
        <v>657</v>
      </c>
      <c r="T65" s="101" t="s">
        <v>658</v>
      </c>
      <c r="U65" s="101" t="s">
        <v>675</v>
      </c>
      <c r="V65" s="101" t="s">
        <v>940</v>
      </c>
      <c r="W65" s="101" t="s">
        <v>941</v>
      </c>
      <c r="X65" s="101" t="s">
        <v>942</v>
      </c>
      <c r="Y65" s="101" t="s">
        <v>943</v>
      </c>
      <c r="Z65" s="101" t="s">
        <v>862</v>
      </c>
      <c r="AA65" s="101">
        <v>1</v>
      </c>
      <c r="AB65" s="101" t="s">
        <v>696</v>
      </c>
      <c r="AC65" s="101" t="s">
        <v>666</v>
      </c>
      <c r="AD65" s="101" t="s">
        <v>767</v>
      </c>
      <c r="AE65" s="101" t="s">
        <v>668</v>
      </c>
      <c r="AF65" s="101" t="s">
        <v>669</v>
      </c>
    </row>
    <row r="66" spans="1:32" ht="81">
      <c r="A66" s="100">
        <v>61</v>
      </c>
      <c r="B66" s="101" t="s">
        <v>735</v>
      </c>
      <c r="C66" s="130" t="s">
        <v>652</v>
      </c>
      <c r="D66" s="131"/>
      <c r="E66" s="130" t="s">
        <v>653</v>
      </c>
      <c r="F66" s="131"/>
      <c r="G66" s="101" t="s">
        <v>654</v>
      </c>
      <c r="H66" s="130">
        <v>2016</v>
      </c>
      <c r="I66" s="131"/>
      <c r="J66" s="101">
        <v>49</v>
      </c>
      <c r="K66" s="130" t="s">
        <v>939</v>
      </c>
      <c r="L66" s="132"/>
      <c r="M66" s="131"/>
      <c r="N66" s="130">
        <v>1</v>
      </c>
      <c r="O66" s="132"/>
      <c r="P66" s="132"/>
      <c r="Q66" s="131"/>
      <c r="R66" s="101" t="s">
        <v>656</v>
      </c>
      <c r="S66" s="101" t="s">
        <v>657</v>
      </c>
      <c r="T66" s="101" t="s">
        <v>658</v>
      </c>
      <c r="U66" s="101" t="s">
        <v>675</v>
      </c>
      <c r="V66" s="101" t="s">
        <v>944</v>
      </c>
      <c r="W66" s="101" t="s">
        <v>751</v>
      </c>
      <c r="X66" s="101" t="s">
        <v>752</v>
      </c>
      <c r="Y66" s="101" t="s">
        <v>753</v>
      </c>
      <c r="Z66" s="101" t="s">
        <v>754</v>
      </c>
      <c r="AA66" s="101">
        <v>1</v>
      </c>
      <c r="AB66" s="101" t="s">
        <v>747</v>
      </c>
      <c r="AC66" s="101" t="s">
        <v>742</v>
      </c>
      <c r="AD66" s="101" t="s">
        <v>755</v>
      </c>
      <c r="AE66" s="101" t="s">
        <v>668</v>
      </c>
      <c r="AF66" s="101" t="s">
        <v>669</v>
      </c>
    </row>
    <row r="67" spans="1:32" ht="108">
      <c r="A67" s="100">
        <v>62</v>
      </c>
      <c r="B67" s="101" t="s">
        <v>735</v>
      </c>
      <c r="C67" s="130" t="s">
        <v>652</v>
      </c>
      <c r="D67" s="131"/>
      <c r="E67" s="130" t="s">
        <v>653</v>
      </c>
      <c r="F67" s="131"/>
      <c r="G67" s="101" t="s">
        <v>654</v>
      </c>
      <c r="H67" s="130">
        <v>2016</v>
      </c>
      <c r="I67" s="131"/>
      <c r="J67" s="101">
        <v>49</v>
      </c>
      <c r="K67" s="130" t="s">
        <v>945</v>
      </c>
      <c r="L67" s="132"/>
      <c r="M67" s="131"/>
      <c r="N67" s="130">
        <v>1</v>
      </c>
      <c r="O67" s="132"/>
      <c r="P67" s="132"/>
      <c r="Q67" s="131"/>
      <c r="R67" s="101" t="s">
        <v>656</v>
      </c>
      <c r="S67" s="101" t="s">
        <v>657</v>
      </c>
      <c r="T67" s="101" t="s">
        <v>658</v>
      </c>
      <c r="U67" s="101" t="s">
        <v>675</v>
      </c>
      <c r="V67" s="101" t="s">
        <v>946</v>
      </c>
      <c r="W67" s="101" t="s">
        <v>947</v>
      </c>
      <c r="X67" s="101" t="s">
        <v>948</v>
      </c>
      <c r="Y67" s="101" t="s">
        <v>949</v>
      </c>
      <c r="Z67" s="101" t="s">
        <v>950</v>
      </c>
      <c r="AA67" s="101">
        <v>1</v>
      </c>
      <c r="AB67" s="101" t="s">
        <v>741</v>
      </c>
      <c r="AC67" s="101" t="s">
        <v>742</v>
      </c>
      <c r="AD67" s="101" t="s">
        <v>951</v>
      </c>
      <c r="AE67" s="101" t="s">
        <v>668</v>
      </c>
      <c r="AF67" s="101" t="s">
        <v>669</v>
      </c>
    </row>
    <row r="68" spans="1:32" ht="189">
      <c r="A68" s="100">
        <v>63</v>
      </c>
      <c r="B68" s="101" t="s">
        <v>651</v>
      </c>
      <c r="C68" s="130" t="s">
        <v>652</v>
      </c>
      <c r="D68" s="131"/>
      <c r="E68" s="130" t="s">
        <v>653</v>
      </c>
      <c r="F68" s="131"/>
      <c r="G68" s="101" t="s">
        <v>654</v>
      </c>
      <c r="H68" s="130">
        <v>2016</v>
      </c>
      <c r="I68" s="131"/>
      <c r="J68" s="101">
        <v>66</v>
      </c>
      <c r="K68" s="130" t="s">
        <v>945</v>
      </c>
      <c r="L68" s="132"/>
      <c r="M68" s="131"/>
      <c r="N68" s="130">
        <v>1</v>
      </c>
      <c r="O68" s="132"/>
      <c r="P68" s="132"/>
      <c r="Q68" s="131"/>
      <c r="R68" s="101" t="s">
        <v>656</v>
      </c>
      <c r="S68" s="101" t="s">
        <v>657</v>
      </c>
      <c r="T68" s="101" t="s">
        <v>658</v>
      </c>
      <c r="U68" s="101" t="s">
        <v>675</v>
      </c>
      <c r="V68" s="101" t="s">
        <v>952</v>
      </c>
      <c r="W68" s="101" t="s">
        <v>953</v>
      </c>
      <c r="X68" s="101" t="s">
        <v>954</v>
      </c>
      <c r="Y68" s="101" t="s">
        <v>955</v>
      </c>
      <c r="Z68" s="101" t="s">
        <v>862</v>
      </c>
      <c r="AA68" s="101">
        <v>1</v>
      </c>
      <c r="AB68" s="101" t="s">
        <v>696</v>
      </c>
      <c r="AC68" s="101" t="s">
        <v>956</v>
      </c>
      <c r="AD68" s="101" t="s">
        <v>957</v>
      </c>
      <c r="AE68" s="101" t="s">
        <v>668</v>
      </c>
      <c r="AF68" s="101" t="s">
        <v>669</v>
      </c>
    </row>
    <row r="69" spans="1:32" ht="162">
      <c r="A69" s="100">
        <v>64</v>
      </c>
      <c r="B69" s="101" t="s">
        <v>651</v>
      </c>
      <c r="C69" s="130" t="s">
        <v>652</v>
      </c>
      <c r="D69" s="131"/>
      <c r="E69" s="130" t="s">
        <v>653</v>
      </c>
      <c r="F69" s="131"/>
      <c r="G69" s="101" t="s">
        <v>654</v>
      </c>
      <c r="H69" s="130">
        <v>2016</v>
      </c>
      <c r="I69" s="131"/>
      <c r="J69" s="101">
        <v>66</v>
      </c>
      <c r="K69" s="130" t="s">
        <v>958</v>
      </c>
      <c r="L69" s="132"/>
      <c r="M69" s="131"/>
      <c r="N69" s="130">
        <v>1</v>
      </c>
      <c r="O69" s="132"/>
      <c r="P69" s="132"/>
      <c r="Q69" s="131"/>
      <c r="R69" s="101" t="s">
        <v>656</v>
      </c>
      <c r="S69" s="101" t="s">
        <v>657</v>
      </c>
      <c r="T69" s="101" t="s">
        <v>658</v>
      </c>
      <c r="U69" s="101" t="s">
        <v>959</v>
      </c>
      <c r="V69" s="101" t="s">
        <v>960</v>
      </c>
      <c r="W69" s="101" t="s">
        <v>961</v>
      </c>
      <c r="X69" s="101" t="s">
        <v>962</v>
      </c>
      <c r="Y69" s="101" t="s">
        <v>963</v>
      </c>
      <c r="Z69" s="101" t="s">
        <v>964</v>
      </c>
      <c r="AA69" s="101">
        <v>3</v>
      </c>
      <c r="AB69" s="101" t="s">
        <v>696</v>
      </c>
      <c r="AC69" s="101" t="s">
        <v>666</v>
      </c>
      <c r="AD69" s="101" t="s">
        <v>793</v>
      </c>
      <c r="AE69" s="101" t="s">
        <v>668</v>
      </c>
      <c r="AF69" s="101" t="s">
        <v>669</v>
      </c>
    </row>
    <row r="70" spans="1:32" ht="117">
      <c r="A70" s="100">
        <v>65</v>
      </c>
      <c r="B70" s="101" t="s">
        <v>651</v>
      </c>
      <c r="C70" s="130" t="s">
        <v>652</v>
      </c>
      <c r="D70" s="131"/>
      <c r="E70" s="130" t="s">
        <v>653</v>
      </c>
      <c r="F70" s="131"/>
      <c r="G70" s="101" t="s">
        <v>654</v>
      </c>
      <c r="H70" s="130">
        <v>2016</v>
      </c>
      <c r="I70" s="131"/>
      <c r="J70" s="101">
        <v>66</v>
      </c>
      <c r="K70" s="130" t="s">
        <v>965</v>
      </c>
      <c r="L70" s="132"/>
      <c r="M70" s="131"/>
      <c r="N70" s="130">
        <v>1</v>
      </c>
      <c r="O70" s="132"/>
      <c r="P70" s="132"/>
      <c r="Q70" s="131"/>
      <c r="R70" s="101" t="s">
        <v>656</v>
      </c>
      <c r="S70" s="101" t="s">
        <v>657</v>
      </c>
      <c r="T70" s="101" t="s">
        <v>658</v>
      </c>
      <c r="U70" s="101" t="s">
        <v>959</v>
      </c>
      <c r="V70" s="101" t="s">
        <v>966</v>
      </c>
      <c r="W70" s="101" t="s">
        <v>967</v>
      </c>
      <c r="X70" s="101" t="s">
        <v>968</v>
      </c>
      <c r="Y70" s="101" t="s">
        <v>969</v>
      </c>
      <c r="Z70" s="101" t="s">
        <v>970</v>
      </c>
      <c r="AA70" s="101">
        <v>0.74</v>
      </c>
      <c r="AB70" s="101" t="s">
        <v>971</v>
      </c>
      <c r="AC70" s="101" t="s">
        <v>666</v>
      </c>
      <c r="AD70" s="101" t="s">
        <v>972</v>
      </c>
      <c r="AE70" s="101" t="s">
        <v>668</v>
      </c>
      <c r="AF70" s="101" t="s">
        <v>669</v>
      </c>
    </row>
    <row r="71" spans="1:32" ht="126">
      <c r="A71" s="100">
        <v>66</v>
      </c>
      <c r="B71" s="101" t="s">
        <v>735</v>
      </c>
      <c r="C71" s="130" t="s">
        <v>652</v>
      </c>
      <c r="D71" s="131"/>
      <c r="E71" s="130" t="s">
        <v>653</v>
      </c>
      <c r="F71" s="131"/>
      <c r="G71" s="101" t="s">
        <v>654</v>
      </c>
      <c r="H71" s="130">
        <v>2016</v>
      </c>
      <c r="I71" s="131"/>
      <c r="J71" s="101">
        <v>49</v>
      </c>
      <c r="K71" s="130" t="s">
        <v>965</v>
      </c>
      <c r="L71" s="132"/>
      <c r="M71" s="131"/>
      <c r="N71" s="130">
        <v>1</v>
      </c>
      <c r="O71" s="132"/>
      <c r="P71" s="132"/>
      <c r="Q71" s="131"/>
      <c r="R71" s="101" t="s">
        <v>656</v>
      </c>
      <c r="S71" s="101" t="s">
        <v>657</v>
      </c>
      <c r="T71" s="101" t="s">
        <v>658</v>
      </c>
      <c r="U71" s="101" t="s">
        <v>959</v>
      </c>
      <c r="V71" s="101" t="s">
        <v>973</v>
      </c>
      <c r="W71" s="101" t="s">
        <v>974</v>
      </c>
      <c r="X71" s="101" t="s">
        <v>975</v>
      </c>
      <c r="Y71" s="101" t="s">
        <v>976</v>
      </c>
      <c r="Z71" s="101" t="s">
        <v>977</v>
      </c>
      <c r="AA71" s="101">
        <v>1</v>
      </c>
      <c r="AB71" s="101" t="s">
        <v>978</v>
      </c>
      <c r="AC71" s="101" t="s">
        <v>742</v>
      </c>
      <c r="AD71" s="101" t="s">
        <v>748</v>
      </c>
      <c r="AE71" s="101" t="s">
        <v>668</v>
      </c>
      <c r="AF71" s="101" t="s">
        <v>669</v>
      </c>
    </row>
    <row r="72" spans="1:32" ht="126">
      <c r="A72" s="100">
        <v>67</v>
      </c>
      <c r="B72" s="101" t="s">
        <v>735</v>
      </c>
      <c r="C72" s="130" t="s">
        <v>652</v>
      </c>
      <c r="D72" s="131"/>
      <c r="E72" s="130" t="s">
        <v>653</v>
      </c>
      <c r="F72" s="131"/>
      <c r="G72" s="101" t="s">
        <v>654</v>
      </c>
      <c r="H72" s="130">
        <v>2016</v>
      </c>
      <c r="I72" s="131"/>
      <c r="J72" s="101">
        <v>49</v>
      </c>
      <c r="K72" s="130" t="s">
        <v>979</v>
      </c>
      <c r="L72" s="132"/>
      <c r="M72" s="131"/>
      <c r="N72" s="130">
        <v>1</v>
      </c>
      <c r="O72" s="132"/>
      <c r="P72" s="132"/>
      <c r="Q72" s="131"/>
      <c r="R72" s="101" t="s">
        <v>656</v>
      </c>
      <c r="S72" s="101" t="s">
        <v>657</v>
      </c>
      <c r="T72" s="101" t="s">
        <v>658</v>
      </c>
      <c r="U72" s="101" t="s">
        <v>959</v>
      </c>
      <c r="V72" s="101" t="s">
        <v>980</v>
      </c>
      <c r="W72" s="101" t="s">
        <v>974</v>
      </c>
      <c r="X72" s="101" t="s">
        <v>981</v>
      </c>
      <c r="Y72" s="101" t="s">
        <v>982</v>
      </c>
      <c r="Z72" s="101" t="s">
        <v>983</v>
      </c>
      <c r="AA72" s="101">
        <v>1</v>
      </c>
      <c r="AB72" s="101" t="s">
        <v>978</v>
      </c>
      <c r="AC72" s="101" t="s">
        <v>742</v>
      </c>
      <c r="AD72" s="101" t="s">
        <v>748</v>
      </c>
      <c r="AE72" s="101" t="s">
        <v>668</v>
      </c>
      <c r="AF72" s="101" t="s">
        <v>669</v>
      </c>
    </row>
    <row r="73" spans="1:32" ht="117">
      <c r="A73" s="100">
        <v>68</v>
      </c>
      <c r="B73" s="101" t="s">
        <v>651</v>
      </c>
      <c r="C73" s="130" t="s">
        <v>652</v>
      </c>
      <c r="D73" s="131"/>
      <c r="E73" s="130" t="s">
        <v>653</v>
      </c>
      <c r="F73" s="131"/>
      <c r="G73" s="101" t="s">
        <v>654</v>
      </c>
      <c r="H73" s="130">
        <v>2016</v>
      </c>
      <c r="I73" s="131"/>
      <c r="J73" s="101">
        <v>66</v>
      </c>
      <c r="K73" s="130" t="s">
        <v>979</v>
      </c>
      <c r="L73" s="132"/>
      <c r="M73" s="131"/>
      <c r="N73" s="130">
        <v>1</v>
      </c>
      <c r="O73" s="132"/>
      <c r="P73" s="132"/>
      <c r="Q73" s="131"/>
      <c r="R73" s="101" t="s">
        <v>656</v>
      </c>
      <c r="S73" s="101" t="s">
        <v>657</v>
      </c>
      <c r="T73" s="101" t="s">
        <v>658</v>
      </c>
      <c r="U73" s="101" t="s">
        <v>959</v>
      </c>
      <c r="V73" s="101" t="s">
        <v>984</v>
      </c>
      <c r="W73" s="101" t="s">
        <v>967</v>
      </c>
      <c r="X73" s="101" t="s">
        <v>985</v>
      </c>
      <c r="Y73" s="101" t="s">
        <v>986</v>
      </c>
      <c r="Z73" s="101" t="s">
        <v>987</v>
      </c>
      <c r="AA73" s="101">
        <v>0.1</v>
      </c>
      <c r="AB73" s="101" t="s">
        <v>988</v>
      </c>
      <c r="AC73" s="101" t="s">
        <v>666</v>
      </c>
      <c r="AD73" s="101" t="s">
        <v>972</v>
      </c>
      <c r="AE73" s="101" t="s">
        <v>668</v>
      </c>
      <c r="AF73" s="101" t="s">
        <v>669</v>
      </c>
    </row>
    <row r="74" spans="1:32" ht="81">
      <c r="A74" s="100">
        <v>69</v>
      </c>
      <c r="B74" s="101" t="s">
        <v>735</v>
      </c>
      <c r="C74" s="130" t="s">
        <v>652</v>
      </c>
      <c r="D74" s="131"/>
      <c r="E74" s="130" t="s">
        <v>653</v>
      </c>
      <c r="F74" s="131"/>
      <c r="G74" s="101" t="s">
        <v>654</v>
      </c>
      <c r="H74" s="130">
        <v>2016</v>
      </c>
      <c r="I74" s="131"/>
      <c r="J74" s="101">
        <v>49</v>
      </c>
      <c r="K74" s="130" t="s">
        <v>989</v>
      </c>
      <c r="L74" s="132"/>
      <c r="M74" s="131"/>
      <c r="N74" s="130">
        <v>1</v>
      </c>
      <c r="O74" s="132"/>
      <c r="P74" s="132"/>
      <c r="Q74" s="131"/>
      <c r="R74" s="101" t="s">
        <v>656</v>
      </c>
      <c r="S74" s="101" t="s">
        <v>657</v>
      </c>
      <c r="T74" s="101" t="s">
        <v>658</v>
      </c>
      <c r="U74" s="101" t="s">
        <v>959</v>
      </c>
      <c r="V74" s="101" t="s">
        <v>990</v>
      </c>
      <c r="W74" s="101" t="s">
        <v>991</v>
      </c>
      <c r="X74" s="101" t="s">
        <v>992</v>
      </c>
      <c r="Y74" s="101" t="s">
        <v>786</v>
      </c>
      <c r="Z74" s="101" t="s">
        <v>993</v>
      </c>
      <c r="AA74" s="101">
        <v>1</v>
      </c>
      <c r="AB74" s="101" t="s">
        <v>978</v>
      </c>
      <c r="AC74" s="101" t="s">
        <v>742</v>
      </c>
      <c r="AD74" s="101" t="s">
        <v>755</v>
      </c>
      <c r="AE74" s="101" t="s">
        <v>668</v>
      </c>
      <c r="AF74" s="101" t="s">
        <v>669</v>
      </c>
    </row>
    <row r="75" spans="1:32" ht="117">
      <c r="A75" s="100">
        <v>70</v>
      </c>
      <c r="B75" s="101" t="s">
        <v>651</v>
      </c>
      <c r="C75" s="130" t="s">
        <v>652</v>
      </c>
      <c r="D75" s="131"/>
      <c r="E75" s="130" t="s">
        <v>653</v>
      </c>
      <c r="F75" s="131"/>
      <c r="G75" s="101" t="s">
        <v>654</v>
      </c>
      <c r="H75" s="130">
        <v>2016</v>
      </c>
      <c r="I75" s="131"/>
      <c r="J75" s="101">
        <v>66</v>
      </c>
      <c r="K75" s="130" t="s">
        <v>994</v>
      </c>
      <c r="L75" s="132"/>
      <c r="M75" s="131"/>
      <c r="N75" s="130">
        <v>1</v>
      </c>
      <c r="O75" s="132"/>
      <c r="P75" s="132"/>
      <c r="Q75" s="131"/>
      <c r="R75" s="101" t="s">
        <v>656</v>
      </c>
      <c r="S75" s="101" t="s">
        <v>657</v>
      </c>
      <c r="T75" s="101" t="s">
        <v>658</v>
      </c>
      <c r="U75" s="101" t="s">
        <v>959</v>
      </c>
      <c r="V75" s="101" t="s">
        <v>995</v>
      </c>
      <c r="W75" s="101" t="s">
        <v>967</v>
      </c>
      <c r="X75" s="101" t="s">
        <v>996</v>
      </c>
      <c r="Y75" s="101" t="s">
        <v>997</v>
      </c>
      <c r="Z75" s="101" t="s">
        <v>998</v>
      </c>
      <c r="AA75" s="101">
        <v>1</v>
      </c>
      <c r="AB75" s="101" t="s">
        <v>971</v>
      </c>
      <c r="AC75" s="101" t="s">
        <v>666</v>
      </c>
      <c r="AD75" s="101" t="s">
        <v>667</v>
      </c>
      <c r="AE75" s="101" t="s">
        <v>668</v>
      </c>
      <c r="AF75" s="101" t="s">
        <v>669</v>
      </c>
    </row>
    <row r="76" spans="1:32" ht="198">
      <c r="A76" s="100">
        <v>71</v>
      </c>
      <c r="B76" s="101" t="s">
        <v>651</v>
      </c>
      <c r="C76" s="130" t="s">
        <v>652</v>
      </c>
      <c r="D76" s="131"/>
      <c r="E76" s="130" t="s">
        <v>653</v>
      </c>
      <c r="F76" s="131"/>
      <c r="G76" s="101" t="s">
        <v>654</v>
      </c>
      <c r="H76" s="130">
        <v>2016</v>
      </c>
      <c r="I76" s="131"/>
      <c r="J76" s="101">
        <v>66</v>
      </c>
      <c r="K76" s="130" t="s">
        <v>999</v>
      </c>
      <c r="L76" s="132"/>
      <c r="M76" s="131"/>
      <c r="N76" s="130">
        <v>1</v>
      </c>
      <c r="O76" s="132"/>
      <c r="P76" s="132"/>
      <c r="Q76" s="131"/>
      <c r="R76" s="101" t="s">
        <v>656</v>
      </c>
      <c r="S76" s="101" t="s">
        <v>657</v>
      </c>
      <c r="T76" s="101" t="s">
        <v>1000</v>
      </c>
      <c r="U76" s="101" t="s">
        <v>1001</v>
      </c>
      <c r="V76" s="101" t="s">
        <v>1002</v>
      </c>
      <c r="W76" s="101" t="s">
        <v>1003</v>
      </c>
      <c r="X76" s="101" t="s">
        <v>1004</v>
      </c>
      <c r="Y76" s="101" t="s">
        <v>1005</v>
      </c>
      <c r="Z76" s="101" t="s">
        <v>1006</v>
      </c>
      <c r="AA76" s="101">
        <v>1</v>
      </c>
      <c r="AB76" s="101" t="s">
        <v>1007</v>
      </c>
      <c r="AC76" s="101" t="s">
        <v>666</v>
      </c>
      <c r="AD76" s="101" t="s">
        <v>972</v>
      </c>
      <c r="AE76" s="101" t="s">
        <v>668</v>
      </c>
      <c r="AF76" s="101" t="s">
        <v>669</v>
      </c>
    </row>
    <row r="77" spans="1:32" ht="144">
      <c r="A77" s="100">
        <v>72</v>
      </c>
      <c r="B77" s="101" t="s">
        <v>735</v>
      </c>
      <c r="C77" s="130" t="s">
        <v>652</v>
      </c>
      <c r="D77" s="131"/>
      <c r="E77" s="130" t="s">
        <v>653</v>
      </c>
      <c r="F77" s="131"/>
      <c r="G77" s="101" t="s">
        <v>654</v>
      </c>
      <c r="H77" s="130">
        <v>2016</v>
      </c>
      <c r="I77" s="131"/>
      <c r="J77" s="101">
        <v>49</v>
      </c>
      <c r="K77" s="130" t="s">
        <v>999</v>
      </c>
      <c r="L77" s="132"/>
      <c r="M77" s="131"/>
      <c r="N77" s="130">
        <v>1</v>
      </c>
      <c r="O77" s="132"/>
      <c r="P77" s="132"/>
      <c r="Q77" s="131"/>
      <c r="R77" s="101" t="s">
        <v>656</v>
      </c>
      <c r="S77" s="101" t="s">
        <v>657</v>
      </c>
      <c r="T77" s="101" t="s">
        <v>1000</v>
      </c>
      <c r="U77" s="101" t="s">
        <v>1001</v>
      </c>
      <c r="V77" s="101" t="s">
        <v>1008</v>
      </c>
      <c r="W77" s="101" t="s">
        <v>1009</v>
      </c>
      <c r="X77" s="101" t="s">
        <v>1010</v>
      </c>
      <c r="Y77" s="101" t="s">
        <v>1011</v>
      </c>
      <c r="Z77" s="101" t="s">
        <v>1012</v>
      </c>
      <c r="AA77" s="101">
        <v>1</v>
      </c>
      <c r="AB77" s="101" t="s">
        <v>1013</v>
      </c>
      <c r="AC77" s="101" t="s">
        <v>1014</v>
      </c>
      <c r="AD77" s="101" t="s">
        <v>872</v>
      </c>
      <c r="AE77" s="101" t="s">
        <v>668</v>
      </c>
      <c r="AF77" s="101" t="s">
        <v>669</v>
      </c>
    </row>
    <row r="78" spans="1:32" ht="144">
      <c r="A78" s="100">
        <v>73</v>
      </c>
      <c r="B78" s="101" t="s">
        <v>735</v>
      </c>
      <c r="C78" s="130" t="s">
        <v>652</v>
      </c>
      <c r="D78" s="131"/>
      <c r="E78" s="130" t="s">
        <v>653</v>
      </c>
      <c r="F78" s="131"/>
      <c r="G78" s="101" t="s">
        <v>654</v>
      </c>
      <c r="H78" s="130">
        <v>2016</v>
      </c>
      <c r="I78" s="131"/>
      <c r="J78" s="101">
        <v>49</v>
      </c>
      <c r="K78" s="130" t="s">
        <v>999</v>
      </c>
      <c r="L78" s="132"/>
      <c r="M78" s="131"/>
      <c r="N78" s="130">
        <v>2</v>
      </c>
      <c r="O78" s="132"/>
      <c r="P78" s="132"/>
      <c r="Q78" s="131"/>
      <c r="R78" s="101" t="s">
        <v>656</v>
      </c>
      <c r="S78" s="101" t="s">
        <v>657</v>
      </c>
      <c r="T78" s="101" t="s">
        <v>1000</v>
      </c>
      <c r="U78" s="101" t="s">
        <v>1001</v>
      </c>
      <c r="V78" s="101" t="s">
        <v>1008</v>
      </c>
      <c r="W78" s="101" t="s">
        <v>1009</v>
      </c>
      <c r="X78" s="101" t="s">
        <v>1015</v>
      </c>
      <c r="Y78" s="101" t="s">
        <v>1016</v>
      </c>
      <c r="Z78" s="101" t="s">
        <v>1017</v>
      </c>
      <c r="AA78" s="101">
        <v>20</v>
      </c>
      <c r="AB78" s="101" t="s">
        <v>1013</v>
      </c>
      <c r="AC78" s="101" t="s">
        <v>1014</v>
      </c>
      <c r="AD78" s="101" t="s">
        <v>872</v>
      </c>
      <c r="AE78" s="101" t="s">
        <v>668</v>
      </c>
      <c r="AF78" s="101" t="s">
        <v>669</v>
      </c>
    </row>
    <row r="79" spans="1:32" ht="162">
      <c r="A79" s="100">
        <v>74</v>
      </c>
      <c r="B79" s="101" t="s">
        <v>673</v>
      </c>
      <c r="C79" s="130" t="s">
        <v>652</v>
      </c>
      <c r="D79" s="131"/>
      <c r="E79" s="130" t="s">
        <v>653</v>
      </c>
      <c r="F79" s="131"/>
      <c r="G79" s="101" t="s">
        <v>654</v>
      </c>
      <c r="H79" s="130">
        <v>2014</v>
      </c>
      <c r="I79" s="131"/>
      <c r="J79" s="101">
        <v>65</v>
      </c>
      <c r="K79" s="130" t="s">
        <v>1018</v>
      </c>
      <c r="L79" s="132"/>
      <c r="M79" s="131"/>
      <c r="N79" s="130">
        <v>1</v>
      </c>
      <c r="O79" s="132"/>
      <c r="P79" s="132"/>
      <c r="Q79" s="131"/>
      <c r="R79" s="101" t="s">
        <v>656</v>
      </c>
      <c r="S79" s="101" t="s">
        <v>657</v>
      </c>
      <c r="T79" s="101" t="s">
        <v>658</v>
      </c>
      <c r="U79" s="101" t="s">
        <v>659</v>
      </c>
      <c r="V79" s="101" t="s">
        <v>1019</v>
      </c>
      <c r="W79" s="101" t="s">
        <v>1020</v>
      </c>
      <c r="X79" s="101" t="s">
        <v>1021</v>
      </c>
      <c r="Y79" s="101" t="s">
        <v>1022</v>
      </c>
      <c r="Z79" s="101" t="s">
        <v>1023</v>
      </c>
      <c r="AA79" s="101">
        <v>1</v>
      </c>
      <c r="AB79" s="101" t="s">
        <v>1024</v>
      </c>
      <c r="AC79" s="101" t="s">
        <v>1025</v>
      </c>
      <c r="AD79" s="101" t="s">
        <v>1026</v>
      </c>
      <c r="AE79" s="101" t="s">
        <v>668</v>
      </c>
      <c r="AF79" s="101" t="s">
        <v>669</v>
      </c>
    </row>
    <row r="80" spans="1:32" ht="162">
      <c r="A80" s="100">
        <v>75</v>
      </c>
      <c r="B80" s="101" t="s">
        <v>673</v>
      </c>
      <c r="C80" s="130" t="s">
        <v>652</v>
      </c>
      <c r="D80" s="131"/>
      <c r="E80" s="130" t="s">
        <v>653</v>
      </c>
      <c r="F80" s="131"/>
      <c r="G80" s="101" t="s">
        <v>654</v>
      </c>
      <c r="H80" s="130">
        <v>2014</v>
      </c>
      <c r="I80" s="131"/>
      <c r="J80" s="101">
        <v>65</v>
      </c>
      <c r="K80" s="130" t="s">
        <v>1018</v>
      </c>
      <c r="L80" s="132"/>
      <c r="M80" s="131"/>
      <c r="N80" s="130">
        <v>2</v>
      </c>
      <c r="O80" s="132"/>
      <c r="P80" s="132"/>
      <c r="Q80" s="131"/>
      <c r="R80" s="101" t="s">
        <v>656</v>
      </c>
      <c r="S80" s="101" t="s">
        <v>657</v>
      </c>
      <c r="T80" s="101" t="s">
        <v>658</v>
      </c>
      <c r="U80" s="101" t="s">
        <v>659</v>
      </c>
      <c r="V80" s="101" t="s">
        <v>1019</v>
      </c>
      <c r="W80" s="101" t="s">
        <v>1020</v>
      </c>
      <c r="X80" s="101" t="s">
        <v>1027</v>
      </c>
      <c r="Y80" s="101" t="s">
        <v>1022</v>
      </c>
      <c r="Z80" s="101" t="s">
        <v>1028</v>
      </c>
      <c r="AA80" s="101">
        <v>1</v>
      </c>
      <c r="AB80" s="101" t="s">
        <v>1024</v>
      </c>
      <c r="AC80" s="101" t="s">
        <v>1025</v>
      </c>
      <c r="AD80" s="101" t="s">
        <v>1026</v>
      </c>
      <c r="AE80" s="101" t="s">
        <v>668</v>
      </c>
      <c r="AF80" s="101" t="s">
        <v>669</v>
      </c>
    </row>
    <row r="81" spans="1:32" ht="162">
      <c r="A81" s="100">
        <v>76</v>
      </c>
      <c r="B81" s="101" t="s">
        <v>673</v>
      </c>
      <c r="C81" s="130" t="s">
        <v>652</v>
      </c>
      <c r="D81" s="131"/>
      <c r="E81" s="130" t="s">
        <v>653</v>
      </c>
      <c r="F81" s="131"/>
      <c r="G81" s="101" t="s">
        <v>654</v>
      </c>
      <c r="H81" s="130">
        <v>2014</v>
      </c>
      <c r="I81" s="131"/>
      <c r="J81" s="101">
        <v>65</v>
      </c>
      <c r="K81" s="130" t="s">
        <v>1018</v>
      </c>
      <c r="L81" s="132"/>
      <c r="M81" s="131"/>
      <c r="N81" s="130">
        <v>3</v>
      </c>
      <c r="O81" s="132"/>
      <c r="P81" s="132"/>
      <c r="Q81" s="131"/>
      <c r="R81" s="101" t="s">
        <v>656</v>
      </c>
      <c r="S81" s="101" t="s">
        <v>657</v>
      </c>
      <c r="T81" s="101" t="s">
        <v>658</v>
      </c>
      <c r="U81" s="101" t="s">
        <v>659</v>
      </c>
      <c r="V81" s="101" t="s">
        <v>1019</v>
      </c>
      <c r="W81" s="101" t="s">
        <v>1020</v>
      </c>
      <c r="X81" s="101" t="s">
        <v>1029</v>
      </c>
      <c r="Y81" s="101" t="s">
        <v>1022</v>
      </c>
      <c r="Z81" s="101" t="s">
        <v>1030</v>
      </c>
      <c r="AA81" s="101">
        <v>1</v>
      </c>
      <c r="AB81" s="101" t="s">
        <v>1024</v>
      </c>
      <c r="AC81" s="101" t="s">
        <v>1025</v>
      </c>
      <c r="AD81" s="101" t="s">
        <v>1026</v>
      </c>
      <c r="AE81" s="101" t="s">
        <v>668</v>
      </c>
      <c r="AF81" s="101" t="s">
        <v>669</v>
      </c>
    </row>
    <row r="82" spans="1:32" ht="162">
      <c r="A82" s="100">
        <v>77</v>
      </c>
      <c r="B82" s="101" t="s">
        <v>673</v>
      </c>
      <c r="C82" s="130" t="s">
        <v>652</v>
      </c>
      <c r="D82" s="131"/>
      <c r="E82" s="130" t="s">
        <v>653</v>
      </c>
      <c r="F82" s="131"/>
      <c r="G82" s="101" t="s">
        <v>654</v>
      </c>
      <c r="H82" s="130">
        <v>2014</v>
      </c>
      <c r="I82" s="131"/>
      <c r="J82" s="101">
        <v>65</v>
      </c>
      <c r="K82" s="130" t="s">
        <v>1018</v>
      </c>
      <c r="L82" s="132"/>
      <c r="M82" s="131"/>
      <c r="N82" s="130">
        <v>4</v>
      </c>
      <c r="O82" s="132"/>
      <c r="P82" s="132"/>
      <c r="Q82" s="131"/>
      <c r="R82" s="101" t="s">
        <v>656</v>
      </c>
      <c r="S82" s="101" t="s">
        <v>657</v>
      </c>
      <c r="T82" s="101" t="s">
        <v>658</v>
      </c>
      <c r="U82" s="101" t="s">
        <v>659</v>
      </c>
      <c r="V82" s="101" t="s">
        <v>1019</v>
      </c>
      <c r="W82" s="101" t="s">
        <v>1020</v>
      </c>
      <c r="X82" s="101" t="s">
        <v>1031</v>
      </c>
      <c r="Y82" s="101" t="s">
        <v>1022</v>
      </c>
      <c r="Z82" s="101" t="s">
        <v>1032</v>
      </c>
      <c r="AA82" s="101">
        <v>1</v>
      </c>
      <c r="AB82" s="101" t="s">
        <v>1024</v>
      </c>
      <c r="AC82" s="101" t="s">
        <v>1025</v>
      </c>
      <c r="AD82" s="101" t="s">
        <v>1026</v>
      </c>
      <c r="AE82" s="101" t="s">
        <v>668</v>
      </c>
      <c r="AF82" s="101" t="s">
        <v>669</v>
      </c>
    </row>
    <row r="83" spans="1:32" ht="162">
      <c r="A83" s="100">
        <v>78</v>
      </c>
      <c r="B83" s="101" t="s">
        <v>673</v>
      </c>
      <c r="C83" s="130" t="s">
        <v>652</v>
      </c>
      <c r="D83" s="131"/>
      <c r="E83" s="130" t="s">
        <v>653</v>
      </c>
      <c r="F83" s="131"/>
      <c r="G83" s="101" t="s">
        <v>654</v>
      </c>
      <c r="H83" s="130">
        <v>2014</v>
      </c>
      <c r="I83" s="131"/>
      <c r="J83" s="101">
        <v>65</v>
      </c>
      <c r="K83" s="130" t="s">
        <v>1018</v>
      </c>
      <c r="L83" s="132"/>
      <c r="M83" s="131"/>
      <c r="N83" s="130">
        <v>5</v>
      </c>
      <c r="O83" s="132"/>
      <c r="P83" s="132"/>
      <c r="Q83" s="131"/>
      <c r="R83" s="101" t="s">
        <v>656</v>
      </c>
      <c r="S83" s="101" t="s">
        <v>657</v>
      </c>
      <c r="T83" s="101" t="s">
        <v>658</v>
      </c>
      <c r="U83" s="101" t="s">
        <v>659</v>
      </c>
      <c r="V83" s="101" t="s">
        <v>1019</v>
      </c>
      <c r="W83" s="101" t="s">
        <v>1020</v>
      </c>
      <c r="X83" s="101" t="s">
        <v>1033</v>
      </c>
      <c r="Y83" s="101" t="s">
        <v>1022</v>
      </c>
      <c r="Z83" s="101" t="s">
        <v>1034</v>
      </c>
      <c r="AA83" s="101">
        <v>1</v>
      </c>
      <c r="AB83" s="101" t="s">
        <v>1024</v>
      </c>
      <c r="AC83" s="101" t="s">
        <v>1025</v>
      </c>
      <c r="AD83" s="101" t="s">
        <v>1026</v>
      </c>
      <c r="AE83" s="101" t="s">
        <v>668</v>
      </c>
      <c r="AF83" s="101" t="s">
        <v>669</v>
      </c>
    </row>
    <row r="84" spans="1:32" ht="171">
      <c r="A84" s="100">
        <v>79</v>
      </c>
      <c r="B84" s="101" t="s">
        <v>735</v>
      </c>
      <c r="C84" s="130" t="s">
        <v>652</v>
      </c>
      <c r="D84" s="131"/>
      <c r="E84" s="130" t="s">
        <v>653</v>
      </c>
      <c r="F84" s="131"/>
      <c r="G84" s="101" t="s">
        <v>654</v>
      </c>
      <c r="H84" s="130">
        <v>2016</v>
      </c>
      <c r="I84" s="131"/>
      <c r="J84" s="101">
        <v>49</v>
      </c>
      <c r="K84" s="130" t="s">
        <v>1035</v>
      </c>
      <c r="L84" s="132"/>
      <c r="M84" s="131"/>
      <c r="N84" s="130">
        <v>1</v>
      </c>
      <c r="O84" s="132"/>
      <c r="P84" s="132"/>
      <c r="Q84" s="131"/>
      <c r="R84" s="101" t="s">
        <v>656</v>
      </c>
      <c r="S84" s="101" t="s">
        <v>657</v>
      </c>
      <c r="T84" s="101" t="s">
        <v>1000</v>
      </c>
      <c r="U84" s="101" t="s">
        <v>1001</v>
      </c>
      <c r="V84" s="101" t="s">
        <v>1036</v>
      </c>
      <c r="W84" s="101" t="s">
        <v>1037</v>
      </c>
      <c r="X84" s="101" t="s">
        <v>1038</v>
      </c>
      <c r="Y84" s="101" t="s">
        <v>1039</v>
      </c>
      <c r="Z84" s="101" t="s">
        <v>1040</v>
      </c>
      <c r="AA84" s="101">
        <v>1</v>
      </c>
      <c r="AB84" s="101" t="s">
        <v>1041</v>
      </c>
      <c r="AC84" s="101" t="s">
        <v>1042</v>
      </c>
      <c r="AD84" s="101" t="s">
        <v>1043</v>
      </c>
      <c r="AE84" s="101" t="s">
        <v>668</v>
      </c>
      <c r="AF84" s="101" t="s">
        <v>669</v>
      </c>
    </row>
    <row r="85" spans="1:32" ht="216">
      <c r="A85" s="100">
        <v>80</v>
      </c>
      <c r="B85" s="101" t="s">
        <v>735</v>
      </c>
      <c r="C85" s="130" t="s">
        <v>652</v>
      </c>
      <c r="D85" s="131"/>
      <c r="E85" s="130" t="s">
        <v>653</v>
      </c>
      <c r="F85" s="131"/>
      <c r="G85" s="101" t="s">
        <v>654</v>
      </c>
      <c r="H85" s="130">
        <v>2016</v>
      </c>
      <c r="I85" s="131"/>
      <c r="J85" s="101">
        <v>49</v>
      </c>
      <c r="K85" s="130" t="s">
        <v>1035</v>
      </c>
      <c r="L85" s="132"/>
      <c r="M85" s="131"/>
      <c r="N85" s="130">
        <v>2</v>
      </c>
      <c r="O85" s="132"/>
      <c r="P85" s="132"/>
      <c r="Q85" s="131"/>
      <c r="R85" s="101" t="s">
        <v>656</v>
      </c>
      <c r="S85" s="101" t="s">
        <v>657</v>
      </c>
      <c r="T85" s="101" t="s">
        <v>1000</v>
      </c>
      <c r="U85" s="101" t="s">
        <v>1001</v>
      </c>
      <c r="V85" s="101" t="s">
        <v>1036</v>
      </c>
      <c r="W85" s="101" t="s">
        <v>1044</v>
      </c>
      <c r="X85" s="101" t="s">
        <v>1045</v>
      </c>
      <c r="Y85" s="101" t="s">
        <v>1046</v>
      </c>
      <c r="Z85" s="101" t="s">
        <v>1047</v>
      </c>
      <c r="AA85" s="101">
        <v>1</v>
      </c>
      <c r="AB85" s="101" t="s">
        <v>1041</v>
      </c>
      <c r="AC85" s="101" t="s">
        <v>1042</v>
      </c>
      <c r="AD85" s="101" t="s">
        <v>1043</v>
      </c>
      <c r="AE85" s="101" t="s">
        <v>668</v>
      </c>
      <c r="AF85" s="101" t="s">
        <v>669</v>
      </c>
    </row>
    <row r="86" spans="1:32" ht="171">
      <c r="A86" s="100">
        <v>81</v>
      </c>
      <c r="B86" s="101" t="s">
        <v>735</v>
      </c>
      <c r="C86" s="130" t="s">
        <v>652</v>
      </c>
      <c r="D86" s="131"/>
      <c r="E86" s="130" t="s">
        <v>653</v>
      </c>
      <c r="F86" s="131"/>
      <c r="G86" s="101" t="s">
        <v>654</v>
      </c>
      <c r="H86" s="130">
        <v>2016</v>
      </c>
      <c r="I86" s="131"/>
      <c r="J86" s="101">
        <v>49</v>
      </c>
      <c r="K86" s="130" t="s">
        <v>1035</v>
      </c>
      <c r="L86" s="132"/>
      <c r="M86" s="131"/>
      <c r="N86" s="130">
        <v>3</v>
      </c>
      <c r="O86" s="132"/>
      <c r="P86" s="132"/>
      <c r="Q86" s="131"/>
      <c r="R86" s="101" t="s">
        <v>656</v>
      </c>
      <c r="S86" s="101" t="s">
        <v>657</v>
      </c>
      <c r="T86" s="101" t="s">
        <v>1000</v>
      </c>
      <c r="U86" s="101" t="s">
        <v>1001</v>
      </c>
      <c r="V86" s="101" t="s">
        <v>1036</v>
      </c>
      <c r="W86" s="101" t="s">
        <v>1048</v>
      </c>
      <c r="X86" s="101" t="s">
        <v>1049</v>
      </c>
      <c r="Y86" s="101" t="s">
        <v>1050</v>
      </c>
      <c r="Z86" s="101" t="s">
        <v>1051</v>
      </c>
      <c r="AA86" s="101">
        <v>1</v>
      </c>
      <c r="AB86" s="101" t="s">
        <v>1041</v>
      </c>
      <c r="AC86" s="101" t="s">
        <v>1042</v>
      </c>
      <c r="AD86" s="101" t="s">
        <v>1043</v>
      </c>
      <c r="AE86" s="101" t="s">
        <v>668</v>
      </c>
      <c r="AF86" s="101" t="s">
        <v>669</v>
      </c>
    </row>
    <row r="87" spans="1:32" ht="171">
      <c r="A87" s="100">
        <v>82</v>
      </c>
      <c r="B87" s="101" t="s">
        <v>735</v>
      </c>
      <c r="C87" s="130" t="s">
        <v>652</v>
      </c>
      <c r="D87" s="131"/>
      <c r="E87" s="130" t="s">
        <v>653</v>
      </c>
      <c r="F87" s="131"/>
      <c r="G87" s="101" t="s">
        <v>654</v>
      </c>
      <c r="H87" s="130">
        <v>2016</v>
      </c>
      <c r="I87" s="131"/>
      <c r="J87" s="101">
        <v>49</v>
      </c>
      <c r="K87" s="130" t="s">
        <v>1035</v>
      </c>
      <c r="L87" s="132"/>
      <c r="M87" s="131"/>
      <c r="N87" s="130">
        <v>4</v>
      </c>
      <c r="O87" s="132"/>
      <c r="P87" s="132"/>
      <c r="Q87" s="131"/>
      <c r="R87" s="101" t="s">
        <v>656</v>
      </c>
      <c r="S87" s="101" t="s">
        <v>657</v>
      </c>
      <c r="T87" s="101" t="s">
        <v>1000</v>
      </c>
      <c r="U87" s="101" t="s">
        <v>1001</v>
      </c>
      <c r="V87" s="101" t="s">
        <v>1036</v>
      </c>
      <c r="W87" s="101" t="s">
        <v>1052</v>
      </c>
      <c r="X87" s="101" t="s">
        <v>1053</v>
      </c>
      <c r="Y87" s="101" t="s">
        <v>1054</v>
      </c>
      <c r="Z87" s="101" t="s">
        <v>1047</v>
      </c>
      <c r="AA87" s="101">
        <v>1</v>
      </c>
      <c r="AB87" s="101" t="s">
        <v>1041</v>
      </c>
      <c r="AC87" s="101" t="s">
        <v>1042</v>
      </c>
      <c r="AD87" s="101" t="s">
        <v>1043</v>
      </c>
      <c r="AE87" s="101" t="s">
        <v>668</v>
      </c>
      <c r="AF87" s="101" t="s">
        <v>669</v>
      </c>
    </row>
    <row r="88" spans="1:32" ht="108">
      <c r="A88" s="100">
        <v>83</v>
      </c>
      <c r="B88" s="101" t="s">
        <v>651</v>
      </c>
      <c r="C88" s="130" t="s">
        <v>652</v>
      </c>
      <c r="D88" s="131"/>
      <c r="E88" s="130" t="s">
        <v>653</v>
      </c>
      <c r="F88" s="131"/>
      <c r="G88" s="101" t="s">
        <v>654</v>
      </c>
      <c r="H88" s="130">
        <v>2016</v>
      </c>
      <c r="I88" s="131"/>
      <c r="J88" s="101">
        <v>66</v>
      </c>
      <c r="K88" s="130" t="s">
        <v>1035</v>
      </c>
      <c r="L88" s="132"/>
      <c r="M88" s="131"/>
      <c r="N88" s="130">
        <v>1</v>
      </c>
      <c r="O88" s="132"/>
      <c r="P88" s="132"/>
      <c r="Q88" s="131"/>
      <c r="R88" s="101" t="s">
        <v>656</v>
      </c>
      <c r="S88" s="101" t="s">
        <v>657</v>
      </c>
      <c r="T88" s="101" t="s">
        <v>1000</v>
      </c>
      <c r="U88" s="101" t="s">
        <v>1001</v>
      </c>
      <c r="V88" s="101" t="s">
        <v>1055</v>
      </c>
      <c r="W88" s="101" t="s">
        <v>1056</v>
      </c>
      <c r="X88" s="101" t="s">
        <v>1057</v>
      </c>
      <c r="Y88" s="101" t="s">
        <v>1058</v>
      </c>
      <c r="Z88" s="101" t="s">
        <v>1059</v>
      </c>
      <c r="AA88" s="101">
        <v>1</v>
      </c>
      <c r="AB88" s="101" t="s">
        <v>1060</v>
      </c>
      <c r="AC88" s="101" t="s">
        <v>666</v>
      </c>
      <c r="AD88" s="101" t="s">
        <v>667</v>
      </c>
      <c r="AE88" s="101" t="s">
        <v>668</v>
      </c>
      <c r="AF88" s="101" t="s">
        <v>669</v>
      </c>
    </row>
    <row r="89" spans="1:32" ht="81">
      <c r="A89" s="100">
        <v>84</v>
      </c>
      <c r="B89" s="101" t="s">
        <v>651</v>
      </c>
      <c r="C89" s="130" t="s">
        <v>652</v>
      </c>
      <c r="D89" s="131"/>
      <c r="E89" s="130" t="s">
        <v>653</v>
      </c>
      <c r="F89" s="131"/>
      <c r="G89" s="101" t="s">
        <v>654</v>
      </c>
      <c r="H89" s="130">
        <v>2016</v>
      </c>
      <c r="I89" s="131"/>
      <c r="J89" s="101">
        <v>66</v>
      </c>
      <c r="K89" s="130" t="s">
        <v>1061</v>
      </c>
      <c r="L89" s="132"/>
      <c r="M89" s="131"/>
      <c r="N89" s="130">
        <v>1</v>
      </c>
      <c r="O89" s="132"/>
      <c r="P89" s="132"/>
      <c r="Q89" s="131"/>
      <c r="R89" s="101" t="s">
        <v>656</v>
      </c>
      <c r="S89" s="101" t="s">
        <v>657</v>
      </c>
      <c r="T89" s="101" t="s">
        <v>1000</v>
      </c>
      <c r="U89" s="101" t="s">
        <v>1001</v>
      </c>
      <c r="V89" s="101" t="s">
        <v>1062</v>
      </c>
      <c r="W89" s="101" t="s">
        <v>1063</v>
      </c>
      <c r="X89" s="101" t="s">
        <v>1064</v>
      </c>
      <c r="Y89" s="101" t="s">
        <v>1065</v>
      </c>
      <c r="Z89" s="101" t="s">
        <v>1066</v>
      </c>
      <c r="AA89" s="101">
        <v>1</v>
      </c>
      <c r="AB89" s="101" t="s">
        <v>1067</v>
      </c>
      <c r="AC89" s="101" t="s">
        <v>666</v>
      </c>
      <c r="AD89" s="101" t="s">
        <v>698</v>
      </c>
      <c r="AE89" s="101" t="s">
        <v>668</v>
      </c>
      <c r="AF89" s="101" t="s">
        <v>669</v>
      </c>
    </row>
    <row r="90" spans="1:32" ht="108">
      <c r="A90" s="100">
        <v>85</v>
      </c>
      <c r="B90" s="101" t="s">
        <v>735</v>
      </c>
      <c r="C90" s="130" t="s">
        <v>652</v>
      </c>
      <c r="D90" s="131"/>
      <c r="E90" s="130" t="s">
        <v>653</v>
      </c>
      <c r="F90" s="131"/>
      <c r="G90" s="101" t="s">
        <v>654</v>
      </c>
      <c r="H90" s="130">
        <v>2016</v>
      </c>
      <c r="I90" s="131"/>
      <c r="J90" s="101">
        <v>49</v>
      </c>
      <c r="K90" s="130" t="s">
        <v>1061</v>
      </c>
      <c r="L90" s="132"/>
      <c r="M90" s="131"/>
      <c r="N90" s="130">
        <v>1</v>
      </c>
      <c r="O90" s="132"/>
      <c r="P90" s="132"/>
      <c r="Q90" s="131"/>
      <c r="R90" s="101" t="s">
        <v>656</v>
      </c>
      <c r="S90" s="101" t="s">
        <v>657</v>
      </c>
      <c r="T90" s="101" t="s">
        <v>1000</v>
      </c>
      <c r="U90" s="101" t="s">
        <v>1001</v>
      </c>
      <c r="V90" s="101" t="s">
        <v>1068</v>
      </c>
      <c r="W90" s="101" t="s">
        <v>1069</v>
      </c>
      <c r="X90" s="101" t="s">
        <v>1070</v>
      </c>
      <c r="Y90" s="101" t="s">
        <v>1071</v>
      </c>
      <c r="Z90" s="101" t="s">
        <v>1072</v>
      </c>
      <c r="AA90" s="101">
        <v>2</v>
      </c>
      <c r="AB90" s="101" t="s">
        <v>726</v>
      </c>
      <c r="AC90" s="101" t="s">
        <v>871</v>
      </c>
      <c r="AD90" s="101" t="s">
        <v>755</v>
      </c>
      <c r="AE90" s="101" t="s">
        <v>668</v>
      </c>
      <c r="AF90" s="101" t="s">
        <v>669</v>
      </c>
    </row>
    <row r="91" spans="1:32" ht="225">
      <c r="A91" s="100">
        <v>86</v>
      </c>
      <c r="B91" s="101" t="s">
        <v>673</v>
      </c>
      <c r="C91" s="130" t="s">
        <v>652</v>
      </c>
      <c r="D91" s="131"/>
      <c r="E91" s="130" t="s">
        <v>653</v>
      </c>
      <c r="F91" s="131"/>
      <c r="G91" s="101" t="s">
        <v>654</v>
      </c>
      <c r="H91" s="130">
        <v>2014</v>
      </c>
      <c r="I91" s="131"/>
      <c r="J91" s="101">
        <v>65</v>
      </c>
      <c r="K91" s="130" t="s">
        <v>1073</v>
      </c>
      <c r="L91" s="132"/>
      <c r="M91" s="131"/>
      <c r="N91" s="130">
        <v>1</v>
      </c>
      <c r="O91" s="132"/>
      <c r="P91" s="132"/>
      <c r="Q91" s="131"/>
      <c r="R91" s="101" t="s">
        <v>656</v>
      </c>
      <c r="S91" s="101" t="s">
        <v>657</v>
      </c>
      <c r="T91" s="101" t="s">
        <v>658</v>
      </c>
      <c r="U91" s="101" t="s">
        <v>675</v>
      </c>
      <c r="V91" s="101" t="s">
        <v>1074</v>
      </c>
      <c r="W91" s="101" t="s">
        <v>1075</v>
      </c>
      <c r="X91" s="101" t="s">
        <v>1076</v>
      </c>
      <c r="Y91" s="101" t="s">
        <v>1077</v>
      </c>
      <c r="Z91" s="101" t="s">
        <v>1078</v>
      </c>
      <c r="AA91" s="101">
        <v>1</v>
      </c>
      <c r="AB91" s="101" t="s">
        <v>1079</v>
      </c>
      <c r="AC91" s="101" t="s">
        <v>1025</v>
      </c>
      <c r="AD91" s="101" t="s">
        <v>1080</v>
      </c>
      <c r="AE91" s="101" t="s">
        <v>668</v>
      </c>
      <c r="AF91" s="101" t="s">
        <v>669</v>
      </c>
    </row>
    <row r="92" spans="1:32" ht="99">
      <c r="A92" s="100">
        <v>87</v>
      </c>
      <c r="B92" s="101" t="s">
        <v>735</v>
      </c>
      <c r="C92" s="130" t="s">
        <v>652</v>
      </c>
      <c r="D92" s="131"/>
      <c r="E92" s="130" t="s">
        <v>653</v>
      </c>
      <c r="F92" s="131"/>
      <c r="G92" s="101" t="s">
        <v>654</v>
      </c>
      <c r="H92" s="130">
        <v>2016</v>
      </c>
      <c r="I92" s="131"/>
      <c r="J92" s="101">
        <v>49</v>
      </c>
      <c r="K92" s="130" t="s">
        <v>1081</v>
      </c>
      <c r="L92" s="132"/>
      <c r="M92" s="131"/>
      <c r="N92" s="130">
        <v>1</v>
      </c>
      <c r="O92" s="132"/>
      <c r="P92" s="132"/>
      <c r="Q92" s="131"/>
      <c r="R92" s="101" t="s">
        <v>656</v>
      </c>
      <c r="S92" s="101" t="s">
        <v>657</v>
      </c>
      <c r="T92" s="101" t="s">
        <v>1000</v>
      </c>
      <c r="U92" s="101" t="s">
        <v>1001</v>
      </c>
      <c r="V92" s="101" t="s">
        <v>1082</v>
      </c>
      <c r="W92" s="101" t="s">
        <v>1083</v>
      </c>
      <c r="X92" s="101" t="s">
        <v>1084</v>
      </c>
      <c r="Y92" s="101" t="s">
        <v>1085</v>
      </c>
      <c r="Z92" s="101" t="s">
        <v>1086</v>
      </c>
      <c r="AA92" s="101">
        <v>1</v>
      </c>
      <c r="AB92" s="101" t="s">
        <v>726</v>
      </c>
      <c r="AC92" s="101" t="s">
        <v>742</v>
      </c>
      <c r="AD92" s="101" t="s">
        <v>748</v>
      </c>
      <c r="AE92" s="101" t="s">
        <v>668</v>
      </c>
      <c r="AF92" s="101" t="s">
        <v>669</v>
      </c>
    </row>
    <row r="93" spans="1:32" ht="108">
      <c r="A93" s="100">
        <v>88</v>
      </c>
      <c r="B93" s="101" t="s">
        <v>651</v>
      </c>
      <c r="C93" s="130" t="s">
        <v>652</v>
      </c>
      <c r="D93" s="131"/>
      <c r="E93" s="130" t="s">
        <v>653</v>
      </c>
      <c r="F93" s="131"/>
      <c r="G93" s="101" t="s">
        <v>654</v>
      </c>
      <c r="H93" s="130">
        <v>2016</v>
      </c>
      <c r="I93" s="131"/>
      <c r="J93" s="101">
        <v>66</v>
      </c>
      <c r="K93" s="130" t="s">
        <v>1081</v>
      </c>
      <c r="L93" s="132"/>
      <c r="M93" s="131"/>
      <c r="N93" s="130">
        <v>1</v>
      </c>
      <c r="O93" s="132"/>
      <c r="P93" s="132"/>
      <c r="Q93" s="131"/>
      <c r="R93" s="101" t="s">
        <v>656</v>
      </c>
      <c r="S93" s="101" t="s">
        <v>657</v>
      </c>
      <c r="T93" s="101" t="s">
        <v>1000</v>
      </c>
      <c r="U93" s="101" t="s">
        <v>1001</v>
      </c>
      <c r="V93" s="101" t="s">
        <v>1087</v>
      </c>
      <c r="W93" s="101" t="s">
        <v>1088</v>
      </c>
      <c r="X93" s="101" t="s">
        <v>1057</v>
      </c>
      <c r="Y93" s="101" t="s">
        <v>1058</v>
      </c>
      <c r="Z93" s="101" t="s">
        <v>1059</v>
      </c>
      <c r="AA93" s="101">
        <v>1</v>
      </c>
      <c r="AB93" s="101" t="s">
        <v>1089</v>
      </c>
      <c r="AC93" s="101" t="s">
        <v>666</v>
      </c>
      <c r="AD93" s="101" t="s">
        <v>667</v>
      </c>
      <c r="AE93" s="101" t="s">
        <v>668</v>
      </c>
      <c r="AF93" s="101" t="s">
        <v>669</v>
      </c>
    </row>
    <row r="94" spans="1:32" ht="108">
      <c r="A94" s="100">
        <v>89</v>
      </c>
      <c r="B94" s="101" t="s">
        <v>651</v>
      </c>
      <c r="C94" s="130" t="s">
        <v>652</v>
      </c>
      <c r="D94" s="131"/>
      <c r="E94" s="130" t="s">
        <v>653</v>
      </c>
      <c r="F94" s="131"/>
      <c r="G94" s="101" t="s">
        <v>654</v>
      </c>
      <c r="H94" s="130">
        <v>2016</v>
      </c>
      <c r="I94" s="131"/>
      <c r="J94" s="101">
        <v>66</v>
      </c>
      <c r="K94" s="130" t="s">
        <v>1081</v>
      </c>
      <c r="L94" s="132"/>
      <c r="M94" s="131"/>
      <c r="N94" s="130">
        <v>2</v>
      </c>
      <c r="O94" s="132"/>
      <c r="P94" s="132"/>
      <c r="Q94" s="131"/>
      <c r="R94" s="101" t="s">
        <v>656</v>
      </c>
      <c r="S94" s="101" t="s">
        <v>657</v>
      </c>
      <c r="T94" s="101" t="s">
        <v>1000</v>
      </c>
      <c r="U94" s="101" t="s">
        <v>1001</v>
      </c>
      <c r="V94" s="101" t="s">
        <v>1087</v>
      </c>
      <c r="W94" s="101" t="s">
        <v>1088</v>
      </c>
      <c r="X94" s="101" t="s">
        <v>1090</v>
      </c>
      <c r="Y94" s="101" t="s">
        <v>1091</v>
      </c>
      <c r="Z94" s="101" t="s">
        <v>1092</v>
      </c>
      <c r="AA94" s="101">
        <v>1</v>
      </c>
      <c r="AB94" s="101" t="s">
        <v>1089</v>
      </c>
      <c r="AC94" s="101" t="s">
        <v>666</v>
      </c>
      <c r="AD94" s="101" t="s">
        <v>900</v>
      </c>
      <c r="AE94" s="101" t="s">
        <v>668</v>
      </c>
      <c r="AF94" s="101" t="s">
        <v>669</v>
      </c>
    </row>
    <row r="95" spans="1:32" ht="207">
      <c r="A95" s="100">
        <v>90</v>
      </c>
      <c r="B95" s="101" t="s">
        <v>673</v>
      </c>
      <c r="C95" s="130" t="s">
        <v>652</v>
      </c>
      <c r="D95" s="131"/>
      <c r="E95" s="130" t="s">
        <v>653</v>
      </c>
      <c r="F95" s="131"/>
      <c r="G95" s="101" t="s">
        <v>654</v>
      </c>
      <c r="H95" s="130">
        <v>2014</v>
      </c>
      <c r="I95" s="131"/>
      <c r="J95" s="101">
        <v>65</v>
      </c>
      <c r="K95" s="130" t="s">
        <v>1093</v>
      </c>
      <c r="L95" s="132"/>
      <c r="M95" s="131"/>
      <c r="N95" s="130">
        <v>1</v>
      </c>
      <c r="O95" s="132"/>
      <c r="P95" s="132"/>
      <c r="Q95" s="131"/>
      <c r="R95" s="101" t="s">
        <v>656</v>
      </c>
      <c r="S95" s="101" t="s">
        <v>657</v>
      </c>
      <c r="T95" s="101" t="s">
        <v>658</v>
      </c>
      <c r="U95" s="101" t="s">
        <v>959</v>
      </c>
      <c r="V95" s="101" t="s">
        <v>1094</v>
      </c>
      <c r="W95" s="101" t="s">
        <v>1095</v>
      </c>
      <c r="X95" s="101" t="s">
        <v>1096</v>
      </c>
      <c r="Y95" s="101" t="s">
        <v>1097</v>
      </c>
      <c r="Z95" s="101" t="s">
        <v>1098</v>
      </c>
      <c r="AA95" s="101">
        <v>0.76</v>
      </c>
      <c r="AB95" s="101" t="s">
        <v>1099</v>
      </c>
      <c r="AC95" s="101" t="s">
        <v>1025</v>
      </c>
      <c r="AD95" s="101" t="s">
        <v>1026</v>
      </c>
      <c r="AE95" s="101" t="s">
        <v>668</v>
      </c>
      <c r="AF95" s="101" t="s">
        <v>669</v>
      </c>
    </row>
    <row r="96" spans="1:32" ht="135">
      <c r="A96" s="100">
        <v>91</v>
      </c>
      <c r="B96" s="101" t="s">
        <v>673</v>
      </c>
      <c r="C96" s="130" t="s">
        <v>652</v>
      </c>
      <c r="D96" s="131"/>
      <c r="E96" s="130" t="s">
        <v>653</v>
      </c>
      <c r="F96" s="131"/>
      <c r="G96" s="101" t="s">
        <v>654</v>
      </c>
      <c r="H96" s="130">
        <v>2014</v>
      </c>
      <c r="I96" s="131"/>
      <c r="J96" s="101">
        <v>65</v>
      </c>
      <c r="K96" s="130" t="s">
        <v>1100</v>
      </c>
      <c r="L96" s="132"/>
      <c r="M96" s="131"/>
      <c r="N96" s="130">
        <v>1</v>
      </c>
      <c r="O96" s="132"/>
      <c r="P96" s="132"/>
      <c r="Q96" s="131"/>
      <c r="R96" s="101" t="s">
        <v>656</v>
      </c>
      <c r="S96" s="101" t="s">
        <v>657</v>
      </c>
      <c r="T96" s="101" t="s">
        <v>658</v>
      </c>
      <c r="U96" s="101" t="s">
        <v>959</v>
      </c>
      <c r="V96" s="101" t="s">
        <v>1101</v>
      </c>
      <c r="W96" s="101" t="s">
        <v>1102</v>
      </c>
      <c r="X96" s="101" t="s">
        <v>1103</v>
      </c>
      <c r="Y96" s="101" t="s">
        <v>1104</v>
      </c>
      <c r="Z96" s="101" t="s">
        <v>1105</v>
      </c>
      <c r="AA96" s="101">
        <v>0.25</v>
      </c>
      <c r="AB96" s="101" t="s">
        <v>1099</v>
      </c>
      <c r="AC96" s="101" t="s">
        <v>1025</v>
      </c>
      <c r="AD96" s="101" t="s">
        <v>1026</v>
      </c>
      <c r="AE96" s="101" t="s">
        <v>668</v>
      </c>
      <c r="AF96" s="101" t="s">
        <v>669</v>
      </c>
    </row>
    <row r="97" spans="1:32" ht="198">
      <c r="A97" s="100">
        <v>92</v>
      </c>
      <c r="B97" s="101" t="s">
        <v>673</v>
      </c>
      <c r="C97" s="130" t="s">
        <v>652</v>
      </c>
      <c r="D97" s="131"/>
      <c r="E97" s="130" t="s">
        <v>653</v>
      </c>
      <c r="F97" s="131"/>
      <c r="G97" s="101" t="s">
        <v>654</v>
      </c>
      <c r="H97" s="130">
        <v>2014</v>
      </c>
      <c r="I97" s="131"/>
      <c r="J97" s="101">
        <v>65</v>
      </c>
      <c r="K97" s="130" t="s">
        <v>1106</v>
      </c>
      <c r="L97" s="132"/>
      <c r="M97" s="131"/>
      <c r="N97" s="130">
        <v>1</v>
      </c>
      <c r="O97" s="132"/>
      <c r="P97" s="132"/>
      <c r="Q97" s="131"/>
      <c r="R97" s="101" t="s">
        <v>656</v>
      </c>
      <c r="S97" s="101" t="s">
        <v>657</v>
      </c>
      <c r="T97" s="101" t="s">
        <v>658</v>
      </c>
      <c r="U97" s="101" t="s">
        <v>959</v>
      </c>
      <c r="V97" s="101" t="s">
        <v>1107</v>
      </c>
      <c r="W97" s="101" t="s">
        <v>1108</v>
      </c>
      <c r="X97" s="101" t="s">
        <v>1109</v>
      </c>
      <c r="Y97" s="101" t="s">
        <v>1110</v>
      </c>
      <c r="Z97" s="101" t="s">
        <v>998</v>
      </c>
      <c r="AA97" s="101">
        <v>1</v>
      </c>
      <c r="AB97" s="101" t="s">
        <v>1099</v>
      </c>
      <c r="AC97" s="101" t="s">
        <v>1025</v>
      </c>
      <c r="AD97" s="101" t="s">
        <v>1026</v>
      </c>
      <c r="AE97" s="101" t="s">
        <v>668</v>
      </c>
      <c r="AF97" s="101" t="s">
        <v>669</v>
      </c>
    </row>
    <row r="98" spans="1:32" ht="108">
      <c r="A98" s="100">
        <v>93</v>
      </c>
      <c r="B98" s="101" t="s">
        <v>735</v>
      </c>
      <c r="C98" s="130" t="s">
        <v>652</v>
      </c>
      <c r="D98" s="131"/>
      <c r="E98" s="130" t="s">
        <v>653</v>
      </c>
      <c r="F98" s="131"/>
      <c r="G98" s="101" t="s">
        <v>654</v>
      </c>
      <c r="H98" s="130">
        <v>2016</v>
      </c>
      <c r="I98" s="131"/>
      <c r="J98" s="101">
        <v>49</v>
      </c>
      <c r="K98" s="130" t="s">
        <v>1111</v>
      </c>
      <c r="L98" s="132"/>
      <c r="M98" s="131"/>
      <c r="N98" s="130">
        <v>1</v>
      </c>
      <c r="O98" s="132"/>
      <c r="P98" s="132"/>
      <c r="Q98" s="131"/>
      <c r="R98" s="101" t="s">
        <v>656</v>
      </c>
      <c r="S98" s="101" t="s">
        <v>657</v>
      </c>
      <c r="T98" s="101" t="s">
        <v>1000</v>
      </c>
      <c r="U98" s="101" t="s">
        <v>1001</v>
      </c>
      <c r="V98" s="101" t="s">
        <v>1087</v>
      </c>
      <c r="W98" s="101" t="s">
        <v>1112</v>
      </c>
      <c r="X98" s="101" t="s">
        <v>1070</v>
      </c>
      <c r="Y98" s="101" t="s">
        <v>1071</v>
      </c>
      <c r="Z98" s="101" t="s">
        <v>1072</v>
      </c>
      <c r="AA98" s="101">
        <v>2</v>
      </c>
      <c r="AB98" s="101" t="s">
        <v>726</v>
      </c>
      <c r="AC98" s="101" t="s">
        <v>742</v>
      </c>
      <c r="AD98" s="101" t="s">
        <v>755</v>
      </c>
      <c r="AE98" s="101" t="s">
        <v>668</v>
      </c>
      <c r="AF98" s="101" t="s">
        <v>669</v>
      </c>
    </row>
    <row r="99" spans="1:32" ht="261">
      <c r="A99" s="100">
        <v>94</v>
      </c>
      <c r="B99" s="101" t="s">
        <v>673</v>
      </c>
      <c r="C99" s="130" t="s">
        <v>652</v>
      </c>
      <c r="D99" s="131"/>
      <c r="E99" s="130" t="s">
        <v>653</v>
      </c>
      <c r="F99" s="131"/>
      <c r="G99" s="101" t="s">
        <v>654</v>
      </c>
      <c r="H99" s="130">
        <v>2013</v>
      </c>
      <c r="I99" s="131"/>
      <c r="J99" s="101">
        <v>801</v>
      </c>
      <c r="K99" s="130" t="s">
        <v>1113</v>
      </c>
      <c r="L99" s="132"/>
      <c r="M99" s="131"/>
      <c r="N99" s="130">
        <v>1</v>
      </c>
      <c r="O99" s="132"/>
      <c r="P99" s="132"/>
      <c r="Q99" s="131"/>
      <c r="R99" s="101" t="s">
        <v>656</v>
      </c>
      <c r="S99" s="101" t="s">
        <v>657</v>
      </c>
      <c r="T99" s="101" t="s">
        <v>1000</v>
      </c>
      <c r="U99" s="101" t="s">
        <v>1001</v>
      </c>
      <c r="V99" s="101" t="s">
        <v>1114</v>
      </c>
      <c r="W99" s="101" t="s">
        <v>1115</v>
      </c>
      <c r="X99" s="101" t="s">
        <v>1116</v>
      </c>
      <c r="Y99" s="101" t="s">
        <v>1117</v>
      </c>
      <c r="Z99" s="101" t="s">
        <v>1118</v>
      </c>
      <c r="AA99" s="101">
        <v>1</v>
      </c>
      <c r="AB99" s="101" t="s">
        <v>726</v>
      </c>
      <c r="AC99" s="101" t="s">
        <v>681</v>
      </c>
      <c r="AD99" s="101" t="s">
        <v>1119</v>
      </c>
      <c r="AE99" s="101" t="s">
        <v>668</v>
      </c>
      <c r="AF99" s="101" t="s">
        <v>669</v>
      </c>
    </row>
    <row r="100" spans="1:32" ht="162">
      <c r="A100" s="100">
        <v>95</v>
      </c>
      <c r="B100" s="101" t="s">
        <v>673</v>
      </c>
      <c r="C100" s="130" t="s">
        <v>652</v>
      </c>
      <c r="D100" s="131"/>
      <c r="E100" s="130" t="s">
        <v>653</v>
      </c>
      <c r="F100" s="131"/>
      <c r="G100" s="101" t="s">
        <v>654</v>
      </c>
      <c r="H100" s="130">
        <v>2013</v>
      </c>
      <c r="I100" s="131"/>
      <c r="J100" s="101">
        <v>801</v>
      </c>
      <c r="K100" s="130" t="s">
        <v>1120</v>
      </c>
      <c r="L100" s="132"/>
      <c r="M100" s="131"/>
      <c r="N100" s="130">
        <v>1</v>
      </c>
      <c r="O100" s="132"/>
      <c r="P100" s="132"/>
      <c r="Q100" s="131"/>
      <c r="R100" s="101" t="s">
        <v>656</v>
      </c>
      <c r="S100" s="101" t="s">
        <v>657</v>
      </c>
      <c r="T100" s="101" t="s">
        <v>1000</v>
      </c>
      <c r="U100" s="101" t="s">
        <v>1001</v>
      </c>
      <c r="V100" s="101" t="s">
        <v>1121</v>
      </c>
      <c r="W100" s="101" t="s">
        <v>1122</v>
      </c>
      <c r="X100" s="101" t="s">
        <v>1123</v>
      </c>
      <c r="Y100" s="101" t="s">
        <v>1124</v>
      </c>
      <c r="Z100" s="101" t="s">
        <v>1125</v>
      </c>
      <c r="AA100" s="101">
        <v>1</v>
      </c>
      <c r="AB100" s="101" t="s">
        <v>726</v>
      </c>
      <c r="AC100" s="101" t="s">
        <v>681</v>
      </c>
      <c r="AD100" s="101" t="s">
        <v>1126</v>
      </c>
      <c r="AE100" s="101" t="s">
        <v>668</v>
      </c>
      <c r="AF100" s="101" t="s">
        <v>669</v>
      </c>
    </row>
    <row r="101" spans="1:32" ht="162">
      <c r="A101" s="100">
        <v>96</v>
      </c>
      <c r="B101" s="101" t="s">
        <v>673</v>
      </c>
      <c r="C101" s="130" t="s">
        <v>652</v>
      </c>
      <c r="D101" s="131"/>
      <c r="E101" s="130" t="s">
        <v>653</v>
      </c>
      <c r="F101" s="131"/>
      <c r="G101" s="101" t="s">
        <v>654</v>
      </c>
      <c r="H101" s="130">
        <v>2014</v>
      </c>
      <c r="I101" s="131"/>
      <c r="J101" s="101">
        <v>65</v>
      </c>
      <c r="K101" s="130" t="s">
        <v>1127</v>
      </c>
      <c r="L101" s="132"/>
      <c r="M101" s="131"/>
      <c r="N101" s="130">
        <v>1</v>
      </c>
      <c r="O101" s="132"/>
      <c r="P101" s="132"/>
      <c r="Q101" s="131"/>
      <c r="R101" s="101" t="s">
        <v>656</v>
      </c>
      <c r="S101" s="101" t="s">
        <v>657</v>
      </c>
      <c r="T101" s="101" t="s">
        <v>658</v>
      </c>
      <c r="U101" s="101" t="s">
        <v>959</v>
      </c>
      <c r="V101" s="101" t="s">
        <v>1128</v>
      </c>
      <c r="W101" s="101" t="s">
        <v>1129</v>
      </c>
      <c r="X101" s="101" t="s">
        <v>1130</v>
      </c>
      <c r="Y101" s="101" t="s">
        <v>1131</v>
      </c>
      <c r="Z101" s="101" t="s">
        <v>1132</v>
      </c>
      <c r="AA101" s="101">
        <v>1</v>
      </c>
      <c r="AB101" s="101" t="s">
        <v>1133</v>
      </c>
      <c r="AC101" s="101" t="s">
        <v>1134</v>
      </c>
      <c r="AD101" s="101" t="s">
        <v>1135</v>
      </c>
      <c r="AE101" s="101" t="s">
        <v>668</v>
      </c>
      <c r="AF101" s="101" t="s">
        <v>669</v>
      </c>
    </row>
    <row r="102" spans="1:32" ht="243">
      <c r="A102" s="100">
        <v>97</v>
      </c>
      <c r="B102" s="101" t="s">
        <v>673</v>
      </c>
      <c r="C102" s="130" t="s">
        <v>652</v>
      </c>
      <c r="D102" s="131"/>
      <c r="E102" s="130" t="s">
        <v>653</v>
      </c>
      <c r="F102" s="131"/>
      <c r="G102" s="101" t="s">
        <v>654</v>
      </c>
      <c r="H102" s="130">
        <v>2014</v>
      </c>
      <c r="I102" s="131"/>
      <c r="J102" s="101">
        <v>65</v>
      </c>
      <c r="K102" s="130" t="s">
        <v>1136</v>
      </c>
      <c r="L102" s="132"/>
      <c r="M102" s="131"/>
      <c r="N102" s="130">
        <v>1</v>
      </c>
      <c r="O102" s="132"/>
      <c r="P102" s="132"/>
      <c r="Q102" s="131"/>
      <c r="R102" s="101" t="s">
        <v>656</v>
      </c>
      <c r="S102" s="101" t="s">
        <v>657</v>
      </c>
      <c r="T102" s="101" t="s">
        <v>658</v>
      </c>
      <c r="U102" s="101" t="s">
        <v>659</v>
      </c>
      <c r="V102" s="101" t="s">
        <v>1137</v>
      </c>
      <c r="W102" s="101" t="s">
        <v>1138</v>
      </c>
      <c r="X102" s="101" t="s">
        <v>1130</v>
      </c>
      <c r="Y102" s="101" t="s">
        <v>1131</v>
      </c>
      <c r="Z102" s="101" t="s">
        <v>1132</v>
      </c>
      <c r="AA102" s="101">
        <v>1</v>
      </c>
      <c r="AB102" s="101" t="s">
        <v>1133</v>
      </c>
      <c r="AC102" s="101" t="s">
        <v>1134</v>
      </c>
      <c r="AD102" s="101" t="s">
        <v>1135</v>
      </c>
      <c r="AE102" s="101" t="s">
        <v>668</v>
      </c>
      <c r="AF102" s="101" t="s">
        <v>669</v>
      </c>
    </row>
    <row r="103" spans="1:32" ht="270">
      <c r="A103" s="100">
        <v>98</v>
      </c>
      <c r="B103" s="101" t="s">
        <v>673</v>
      </c>
      <c r="C103" s="130" t="s">
        <v>652</v>
      </c>
      <c r="D103" s="131"/>
      <c r="E103" s="130" t="s">
        <v>653</v>
      </c>
      <c r="F103" s="131"/>
      <c r="G103" s="101" t="s">
        <v>654</v>
      </c>
      <c r="H103" s="130">
        <v>2014</v>
      </c>
      <c r="I103" s="131"/>
      <c r="J103" s="101">
        <v>65</v>
      </c>
      <c r="K103" s="130" t="s">
        <v>1139</v>
      </c>
      <c r="L103" s="132"/>
      <c r="M103" s="131"/>
      <c r="N103" s="130">
        <v>1</v>
      </c>
      <c r="O103" s="132"/>
      <c r="P103" s="132"/>
      <c r="Q103" s="131"/>
      <c r="R103" s="101" t="s">
        <v>656</v>
      </c>
      <c r="S103" s="101" t="s">
        <v>657</v>
      </c>
      <c r="T103" s="101" t="s">
        <v>658</v>
      </c>
      <c r="U103" s="101" t="s">
        <v>959</v>
      </c>
      <c r="V103" s="101" t="s">
        <v>1140</v>
      </c>
      <c r="W103" s="101" t="s">
        <v>1141</v>
      </c>
      <c r="X103" s="101" t="s">
        <v>1142</v>
      </c>
      <c r="Y103" s="101" t="s">
        <v>1143</v>
      </c>
      <c r="Z103" s="101" t="s">
        <v>1144</v>
      </c>
      <c r="AA103" s="101">
        <v>1</v>
      </c>
      <c r="AB103" s="101" t="s">
        <v>1133</v>
      </c>
      <c r="AC103" s="101" t="s">
        <v>1134</v>
      </c>
      <c r="AD103" s="101" t="s">
        <v>1145</v>
      </c>
      <c r="AE103" s="101" t="s">
        <v>668</v>
      </c>
      <c r="AF103" s="101" t="s">
        <v>669</v>
      </c>
    </row>
    <row r="104" spans="1:32" ht="153">
      <c r="A104" s="100">
        <v>99</v>
      </c>
      <c r="B104" s="101" t="s">
        <v>673</v>
      </c>
      <c r="C104" s="130" t="s">
        <v>652</v>
      </c>
      <c r="D104" s="131"/>
      <c r="E104" s="130" t="s">
        <v>653</v>
      </c>
      <c r="F104" s="131"/>
      <c r="G104" s="101" t="s">
        <v>654</v>
      </c>
      <c r="H104" s="130">
        <v>2014</v>
      </c>
      <c r="I104" s="131"/>
      <c r="J104" s="101">
        <v>65</v>
      </c>
      <c r="K104" s="130" t="s">
        <v>1146</v>
      </c>
      <c r="L104" s="132"/>
      <c r="M104" s="131"/>
      <c r="N104" s="130">
        <v>1</v>
      </c>
      <c r="O104" s="132"/>
      <c r="P104" s="132"/>
      <c r="Q104" s="131"/>
      <c r="R104" s="101" t="s">
        <v>656</v>
      </c>
      <c r="S104" s="101" t="s">
        <v>657</v>
      </c>
      <c r="T104" s="101" t="s">
        <v>658</v>
      </c>
      <c r="U104" s="101" t="s">
        <v>675</v>
      </c>
      <c r="V104" s="101" t="s">
        <v>1147</v>
      </c>
      <c r="W104" s="101" t="s">
        <v>1148</v>
      </c>
      <c r="X104" s="101" t="s">
        <v>1149</v>
      </c>
      <c r="Y104" s="101" t="s">
        <v>1150</v>
      </c>
      <c r="Z104" s="101" t="s">
        <v>1151</v>
      </c>
      <c r="AA104" s="101">
        <v>18</v>
      </c>
      <c r="AB104" s="101" t="s">
        <v>1152</v>
      </c>
      <c r="AC104" s="101" t="s">
        <v>1153</v>
      </c>
      <c r="AD104" s="101" t="s">
        <v>1026</v>
      </c>
      <c r="AE104" s="101" t="s">
        <v>668</v>
      </c>
      <c r="AF104" s="101" t="s">
        <v>669</v>
      </c>
    </row>
    <row r="105" spans="1:32" ht="153">
      <c r="A105" s="100">
        <v>100</v>
      </c>
      <c r="B105" s="101" t="s">
        <v>673</v>
      </c>
      <c r="C105" s="130" t="s">
        <v>652</v>
      </c>
      <c r="D105" s="131"/>
      <c r="E105" s="130" t="s">
        <v>653</v>
      </c>
      <c r="F105" s="131"/>
      <c r="G105" s="101" t="s">
        <v>654</v>
      </c>
      <c r="H105" s="130">
        <v>2014</v>
      </c>
      <c r="I105" s="131"/>
      <c r="J105" s="101">
        <v>65</v>
      </c>
      <c r="K105" s="130" t="s">
        <v>1146</v>
      </c>
      <c r="L105" s="132"/>
      <c r="M105" s="131"/>
      <c r="N105" s="130">
        <v>2</v>
      </c>
      <c r="O105" s="132"/>
      <c r="P105" s="132"/>
      <c r="Q105" s="131"/>
      <c r="R105" s="101" t="s">
        <v>656</v>
      </c>
      <c r="S105" s="101" t="s">
        <v>657</v>
      </c>
      <c r="T105" s="101" t="s">
        <v>658</v>
      </c>
      <c r="U105" s="101" t="s">
        <v>675</v>
      </c>
      <c r="V105" s="101" t="s">
        <v>1147</v>
      </c>
      <c r="W105" s="101" t="s">
        <v>1148</v>
      </c>
      <c r="X105" s="101" t="s">
        <v>1154</v>
      </c>
      <c r="Y105" s="101" t="s">
        <v>1150</v>
      </c>
      <c r="Z105" s="101" t="s">
        <v>1155</v>
      </c>
      <c r="AA105" s="101">
        <v>18</v>
      </c>
      <c r="AB105" s="101" t="s">
        <v>1152</v>
      </c>
      <c r="AC105" s="101" t="s">
        <v>1153</v>
      </c>
      <c r="AD105" s="101" t="s">
        <v>1026</v>
      </c>
      <c r="AE105" s="101" t="s">
        <v>668</v>
      </c>
      <c r="AF105" s="101" t="s">
        <v>669</v>
      </c>
    </row>
    <row r="106" spans="1:32" ht="189">
      <c r="A106" s="100">
        <v>101</v>
      </c>
      <c r="B106" s="101" t="s">
        <v>673</v>
      </c>
      <c r="C106" s="130" t="s">
        <v>652</v>
      </c>
      <c r="D106" s="131"/>
      <c r="E106" s="130" t="s">
        <v>653</v>
      </c>
      <c r="F106" s="131"/>
      <c r="G106" s="101" t="s">
        <v>654</v>
      </c>
      <c r="H106" s="130">
        <v>2014</v>
      </c>
      <c r="I106" s="131"/>
      <c r="J106" s="101">
        <v>65</v>
      </c>
      <c r="K106" s="130" t="s">
        <v>1156</v>
      </c>
      <c r="L106" s="132"/>
      <c r="M106" s="131"/>
      <c r="N106" s="130">
        <v>1</v>
      </c>
      <c r="O106" s="132"/>
      <c r="P106" s="132"/>
      <c r="Q106" s="131"/>
      <c r="R106" s="101" t="s">
        <v>656</v>
      </c>
      <c r="S106" s="101" t="s">
        <v>657</v>
      </c>
      <c r="T106" s="101" t="s">
        <v>658</v>
      </c>
      <c r="U106" s="101" t="s">
        <v>659</v>
      </c>
      <c r="V106" s="101" t="s">
        <v>1157</v>
      </c>
      <c r="W106" s="101" t="s">
        <v>1158</v>
      </c>
      <c r="X106" s="101" t="s">
        <v>1159</v>
      </c>
      <c r="Y106" s="101" t="s">
        <v>1160</v>
      </c>
      <c r="Z106" s="101" t="s">
        <v>1161</v>
      </c>
      <c r="AA106" s="101">
        <v>3</v>
      </c>
      <c r="AB106" s="101" t="s">
        <v>726</v>
      </c>
      <c r="AC106" s="101" t="s">
        <v>1162</v>
      </c>
      <c r="AD106" s="101" t="s">
        <v>1163</v>
      </c>
      <c r="AE106" s="101" t="s">
        <v>668</v>
      </c>
      <c r="AF106" s="101" t="s">
        <v>669</v>
      </c>
    </row>
    <row r="107" spans="1:32" ht="180">
      <c r="A107" s="100">
        <v>102</v>
      </c>
      <c r="B107" s="101" t="s">
        <v>673</v>
      </c>
      <c r="C107" s="130" t="s">
        <v>652</v>
      </c>
      <c r="D107" s="131"/>
      <c r="E107" s="130" t="s">
        <v>653</v>
      </c>
      <c r="F107" s="131"/>
      <c r="G107" s="101" t="s">
        <v>654</v>
      </c>
      <c r="H107" s="130">
        <v>2014</v>
      </c>
      <c r="I107" s="131"/>
      <c r="J107" s="101">
        <v>65</v>
      </c>
      <c r="K107" s="130" t="s">
        <v>1164</v>
      </c>
      <c r="L107" s="132"/>
      <c r="M107" s="131"/>
      <c r="N107" s="130">
        <v>1</v>
      </c>
      <c r="O107" s="132"/>
      <c r="P107" s="132"/>
      <c r="Q107" s="131"/>
      <c r="R107" s="101" t="s">
        <v>656</v>
      </c>
      <c r="S107" s="101" t="s">
        <v>657</v>
      </c>
      <c r="T107" s="101" t="s">
        <v>658</v>
      </c>
      <c r="U107" s="101" t="s">
        <v>659</v>
      </c>
      <c r="V107" s="101" t="s">
        <v>1165</v>
      </c>
      <c r="W107" s="101" t="s">
        <v>1166</v>
      </c>
      <c r="X107" s="101" t="s">
        <v>1167</v>
      </c>
      <c r="Y107" s="101" t="s">
        <v>1168</v>
      </c>
      <c r="Z107" s="101" t="s">
        <v>1169</v>
      </c>
      <c r="AA107" s="101">
        <v>6</v>
      </c>
      <c r="AB107" s="101" t="s">
        <v>1133</v>
      </c>
      <c r="AC107" s="101" t="s">
        <v>1162</v>
      </c>
      <c r="AD107" s="101" t="s">
        <v>1163</v>
      </c>
      <c r="AE107" s="101" t="s">
        <v>668</v>
      </c>
      <c r="AF107" s="101" t="s">
        <v>669</v>
      </c>
    </row>
    <row r="108" spans="1:32" ht="135">
      <c r="A108" s="100">
        <v>103</v>
      </c>
      <c r="B108" s="101" t="s">
        <v>673</v>
      </c>
      <c r="C108" s="130" t="s">
        <v>652</v>
      </c>
      <c r="D108" s="131"/>
      <c r="E108" s="130" t="s">
        <v>653</v>
      </c>
      <c r="F108" s="131"/>
      <c r="G108" s="101" t="s">
        <v>654</v>
      </c>
      <c r="H108" s="130">
        <v>2014</v>
      </c>
      <c r="I108" s="131"/>
      <c r="J108" s="101">
        <v>65</v>
      </c>
      <c r="K108" s="130" t="s">
        <v>1170</v>
      </c>
      <c r="L108" s="132"/>
      <c r="M108" s="131"/>
      <c r="N108" s="130">
        <v>1</v>
      </c>
      <c r="O108" s="132"/>
      <c r="P108" s="132"/>
      <c r="Q108" s="131"/>
      <c r="R108" s="101" t="s">
        <v>656</v>
      </c>
      <c r="S108" s="101" t="s">
        <v>657</v>
      </c>
      <c r="T108" s="101" t="s">
        <v>658</v>
      </c>
      <c r="U108" s="101" t="s">
        <v>659</v>
      </c>
      <c r="V108" s="101" t="s">
        <v>1171</v>
      </c>
      <c r="W108" s="101" t="s">
        <v>1172</v>
      </c>
      <c r="X108" s="101" t="s">
        <v>1173</v>
      </c>
      <c r="Y108" s="101" t="s">
        <v>1174</v>
      </c>
      <c r="Z108" s="101" t="s">
        <v>1175</v>
      </c>
      <c r="AA108" s="101">
        <v>1</v>
      </c>
      <c r="AB108" s="101" t="s">
        <v>978</v>
      </c>
      <c r="AC108" s="101" t="s">
        <v>1153</v>
      </c>
      <c r="AD108" s="101" t="s">
        <v>1176</v>
      </c>
      <c r="AE108" s="101" t="s">
        <v>668</v>
      </c>
      <c r="AF108" s="101" t="s">
        <v>669</v>
      </c>
    </row>
    <row r="109" spans="1:32" ht="189">
      <c r="A109" s="100">
        <v>104</v>
      </c>
      <c r="B109" s="101" t="s">
        <v>673</v>
      </c>
      <c r="C109" s="130" t="s">
        <v>652</v>
      </c>
      <c r="D109" s="131"/>
      <c r="E109" s="130" t="s">
        <v>653</v>
      </c>
      <c r="F109" s="131"/>
      <c r="G109" s="101" t="s">
        <v>654</v>
      </c>
      <c r="H109" s="130">
        <v>2014</v>
      </c>
      <c r="I109" s="131"/>
      <c r="J109" s="101">
        <v>65</v>
      </c>
      <c r="K109" s="130" t="s">
        <v>1177</v>
      </c>
      <c r="L109" s="132"/>
      <c r="M109" s="131"/>
      <c r="N109" s="130">
        <v>1</v>
      </c>
      <c r="O109" s="132"/>
      <c r="P109" s="132"/>
      <c r="Q109" s="131"/>
      <c r="R109" s="101" t="s">
        <v>656</v>
      </c>
      <c r="S109" s="101" t="s">
        <v>657</v>
      </c>
      <c r="T109" s="101" t="s">
        <v>658</v>
      </c>
      <c r="U109" s="101" t="s">
        <v>659</v>
      </c>
      <c r="V109" s="101" t="s">
        <v>1178</v>
      </c>
      <c r="W109" s="101" t="s">
        <v>1179</v>
      </c>
      <c r="X109" s="101" t="s">
        <v>1180</v>
      </c>
      <c r="Y109" s="101" t="s">
        <v>1181</v>
      </c>
      <c r="Z109" s="101" t="s">
        <v>1182</v>
      </c>
      <c r="AA109" s="101">
        <v>1</v>
      </c>
      <c r="AB109" s="101" t="s">
        <v>978</v>
      </c>
      <c r="AC109" s="101" t="s">
        <v>1153</v>
      </c>
      <c r="AD109" s="101" t="s">
        <v>1026</v>
      </c>
      <c r="AE109" s="101" t="s">
        <v>668</v>
      </c>
      <c r="AF109" s="101" t="s">
        <v>669</v>
      </c>
    </row>
    <row r="110" spans="1:32" ht="108">
      <c r="A110" s="100">
        <v>105</v>
      </c>
      <c r="B110" s="101" t="s">
        <v>673</v>
      </c>
      <c r="C110" s="130" t="s">
        <v>652</v>
      </c>
      <c r="D110" s="131"/>
      <c r="E110" s="130" t="s">
        <v>653</v>
      </c>
      <c r="F110" s="131"/>
      <c r="G110" s="101" t="s">
        <v>654</v>
      </c>
      <c r="H110" s="130">
        <v>2014</v>
      </c>
      <c r="I110" s="131"/>
      <c r="J110" s="101">
        <v>65</v>
      </c>
      <c r="K110" s="130" t="s">
        <v>1183</v>
      </c>
      <c r="L110" s="132"/>
      <c r="M110" s="131"/>
      <c r="N110" s="130">
        <v>1</v>
      </c>
      <c r="O110" s="132"/>
      <c r="P110" s="132"/>
      <c r="Q110" s="131"/>
      <c r="R110" s="101" t="s">
        <v>656</v>
      </c>
      <c r="S110" s="101" t="s">
        <v>657</v>
      </c>
      <c r="T110" s="101" t="s">
        <v>658</v>
      </c>
      <c r="U110" s="101" t="s">
        <v>659</v>
      </c>
      <c r="V110" s="101" t="s">
        <v>1184</v>
      </c>
      <c r="W110" s="101" t="s">
        <v>1185</v>
      </c>
      <c r="X110" s="101" t="s">
        <v>1186</v>
      </c>
      <c r="Y110" s="101" t="s">
        <v>1181</v>
      </c>
      <c r="Z110" s="101" t="s">
        <v>1182</v>
      </c>
      <c r="AA110" s="101">
        <v>1</v>
      </c>
      <c r="AB110" s="101" t="s">
        <v>978</v>
      </c>
      <c r="AC110" s="101" t="s">
        <v>1153</v>
      </c>
      <c r="AD110" s="101" t="s">
        <v>1026</v>
      </c>
      <c r="AE110" s="101" t="s">
        <v>668</v>
      </c>
      <c r="AF110" s="101" t="s">
        <v>669</v>
      </c>
    </row>
    <row r="111" spans="1:32" ht="117">
      <c r="A111" s="100">
        <v>106</v>
      </c>
      <c r="B111" s="101" t="s">
        <v>673</v>
      </c>
      <c r="C111" s="130" t="s">
        <v>652</v>
      </c>
      <c r="D111" s="131"/>
      <c r="E111" s="130" t="s">
        <v>653</v>
      </c>
      <c r="F111" s="131"/>
      <c r="G111" s="101" t="s">
        <v>654</v>
      </c>
      <c r="H111" s="130">
        <v>2014</v>
      </c>
      <c r="I111" s="131"/>
      <c r="J111" s="101">
        <v>65</v>
      </c>
      <c r="K111" s="130" t="s">
        <v>1187</v>
      </c>
      <c r="L111" s="132"/>
      <c r="M111" s="131"/>
      <c r="N111" s="130">
        <v>1</v>
      </c>
      <c r="O111" s="132"/>
      <c r="P111" s="132"/>
      <c r="Q111" s="131"/>
      <c r="R111" s="101" t="s">
        <v>656</v>
      </c>
      <c r="S111" s="101" t="s">
        <v>657</v>
      </c>
      <c r="T111" s="101" t="s">
        <v>658</v>
      </c>
      <c r="U111" s="101" t="s">
        <v>659</v>
      </c>
      <c r="V111" s="101" t="s">
        <v>1188</v>
      </c>
      <c r="W111" s="101" t="s">
        <v>1189</v>
      </c>
      <c r="X111" s="101" t="s">
        <v>1190</v>
      </c>
      <c r="Y111" s="101" t="s">
        <v>1191</v>
      </c>
      <c r="Z111" s="101" t="s">
        <v>1192</v>
      </c>
      <c r="AA111" s="101">
        <v>1</v>
      </c>
      <c r="AB111" s="101" t="s">
        <v>1193</v>
      </c>
      <c r="AC111" s="101" t="s">
        <v>1025</v>
      </c>
      <c r="AD111" s="101" t="s">
        <v>1026</v>
      </c>
      <c r="AE111" s="101" t="s">
        <v>668</v>
      </c>
      <c r="AF111" s="101" t="s">
        <v>669</v>
      </c>
    </row>
    <row r="112" spans="1:32" ht="90">
      <c r="A112" s="100">
        <v>107</v>
      </c>
      <c r="B112" s="101" t="s">
        <v>673</v>
      </c>
      <c r="C112" s="130" t="s">
        <v>652</v>
      </c>
      <c r="D112" s="131"/>
      <c r="E112" s="130" t="s">
        <v>653</v>
      </c>
      <c r="F112" s="131"/>
      <c r="G112" s="101" t="s">
        <v>654</v>
      </c>
      <c r="H112" s="130">
        <v>2014</v>
      </c>
      <c r="I112" s="131"/>
      <c r="J112" s="101">
        <v>65</v>
      </c>
      <c r="K112" s="130" t="s">
        <v>1187</v>
      </c>
      <c r="L112" s="132"/>
      <c r="M112" s="131"/>
      <c r="N112" s="130">
        <v>2</v>
      </c>
      <c r="O112" s="132"/>
      <c r="P112" s="132"/>
      <c r="Q112" s="131"/>
      <c r="R112" s="101" t="s">
        <v>656</v>
      </c>
      <c r="S112" s="101" t="s">
        <v>657</v>
      </c>
      <c r="T112" s="101" t="s">
        <v>658</v>
      </c>
      <c r="U112" s="101" t="s">
        <v>659</v>
      </c>
      <c r="V112" s="101" t="s">
        <v>1188</v>
      </c>
      <c r="W112" s="101" t="s">
        <v>1189</v>
      </c>
      <c r="X112" s="101" t="s">
        <v>1194</v>
      </c>
      <c r="Y112" s="101" t="s">
        <v>1191</v>
      </c>
      <c r="Z112" s="101" t="s">
        <v>1195</v>
      </c>
      <c r="AA112" s="101">
        <v>1</v>
      </c>
      <c r="AB112" s="101" t="s">
        <v>1193</v>
      </c>
      <c r="AC112" s="101" t="s">
        <v>1025</v>
      </c>
      <c r="AD112" s="101" t="s">
        <v>1026</v>
      </c>
      <c r="AE112" s="101" t="s">
        <v>668</v>
      </c>
      <c r="AF112" s="101" t="s">
        <v>669</v>
      </c>
    </row>
    <row r="113" spans="1:32" ht="126">
      <c r="A113" s="100">
        <v>108</v>
      </c>
      <c r="B113" s="101" t="s">
        <v>673</v>
      </c>
      <c r="C113" s="130" t="s">
        <v>652</v>
      </c>
      <c r="D113" s="131"/>
      <c r="E113" s="130" t="s">
        <v>653</v>
      </c>
      <c r="F113" s="131"/>
      <c r="G113" s="101" t="s">
        <v>654</v>
      </c>
      <c r="H113" s="130">
        <v>2014</v>
      </c>
      <c r="I113" s="131"/>
      <c r="J113" s="101">
        <v>65</v>
      </c>
      <c r="K113" s="130" t="s">
        <v>1187</v>
      </c>
      <c r="L113" s="132"/>
      <c r="M113" s="131"/>
      <c r="N113" s="130">
        <v>3</v>
      </c>
      <c r="O113" s="132"/>
      <c r="P113" s="132"/>
      <c r="Q113" s="131"/>
      <c r="R113" s="101" t="s">
        <v>656</v>
      </c>
      <c r="S113" s="101" t="s">
        <v>657</v>
      </c>
      <c r="T113" s="101" t="s">
        <v>658</v>
      </c>
      <c r="U113" s="101" t="s">
        <v>659</v>
      </c>
      <c r="V113" s="101" t="s">
        <v>1188</v>
      </c>
      <c r="W113" s="101" t="s">
        <v>1196</v>
      </c>
      <c r="X113" s="101" t="s">
        <v>1197</v>
      </c>
      <c r="Y113" s="101" t="s">
        <v>1191</v>
      </c>
      <c r="Z113" s="101" t="s">
        <v>1198</v>
      </c>
      <c r="AA113" s="101">
        <v>1</v>
      </c>
      <c r="AB113" s="101" t="s">
        <v>1193</v>
      </c>
      <c r="AC113" s="101" t="s">
        <v>1025</v>
      </c>
      <c r="AD113" s="101" t="s">
        <v>1026</v>
      </c>
      <c r="AE113" s="101" t="s">
        <v>668</v>
      </c>
      <c r="AF113" s="101" t="s">
        <v>669</v>
      </c>
    </row>
    <row r="114" spans="1:32" ht="90">
      <c r="A114" s="100">
        <v>109</v>
      </c>
      <c r="B114" s="101" t="s">
        <v>673</v>
      </c>
      <c r="C114" s="130" t="s">
        <v>652</v>
      </c>
      <c r="D114" s="131"/>
      <c r="E114" s="130" t="s">
        <v>653</v>
      </c>
      <c r="F114" s="131"/>
      <c r="G114" s="101" t="s">
        <v>654</v>
      </c>
      <c r="H114" s="130">
        <v>2014</v>
      </c>
      <c r="I114" s="131"/>
      <c r="J114" s="101">
        <v>65</v>
      </c>
      <c r="K114" s="130" t="s">
        <v>1187</v>
      </c>
      <c r="L114" s="132"/>
      <c r="M114" s="131"/>
      <c r="N114" s="130">
        <v>4</v>
      </c>
      <c r="O114" s="132"/>
      <c r="P114" s="132"/>
      <c r="Q114" s="131"/>
      <c r="R114" s="101" t="s">
        <v>656</v>
      </c>
      <c r="S114" s="101" t="s">
        <v>657</v>
      </c>
      <c r="T114" s="101" t="s">
        <v>658</v>
      </c>
      <c r="U114" s="101" t="s">
        <v>659</v>
      </c>
      <c r="V114" s="101" t="s">
        <v>1188</v>
      </c>
      <c r="W114" s="101" t="s">
        <v>1196</v>
      </c>
      <c r="X114" s="101" t="s">
        <v>1199</v>
      </c>
      <c r="Y114" s="101" t="s">
        <v>1191</v>
      </c>
      <c r="Z114" s="101" t="s">
        <v>1091</v>
      </c>
      <c r="AA114" s="101">
        <v>1</v>
      </c>
      <c r="AB114" s="101" t="s">
        <v>1193</v>
      </c>
      <c r="AC114" s="101" t="s">
        <v>1025</v>
      </c>
      <c r="AD114" s="101" t="s">
        <v>1026</v>
      </c>
      <c r="AE114" s="101" t="s">
        <v>668</v>
      </c>
      <c r="AF114" s="101" t="s">
        <v>669</v>
      </c>
    </row>
    <row r="115" spans="1:32" ht="90">
      <c r="A115" s="100">
        <v>110</v>
      </c>
      <c r="B115" s="101" t="s">
        <v>673</v>
      </c>
      <c r="C115" s="130" t="s">
        <v>652</v>
      </c>
      <c r="D115" s="131"/>
      <c r="E115" s="130" t="s">
        <v>653</v>
      </c>
      <c r="F115" s="131"/>
      <c r="G115" s="101" t="s">
        <v>654</v>
      </c>
      <c r="H115" s="130">
        <v>2014</v>
      </c>
      <c r="I115" s="131"/>
      <c r="J115" s="101">
        <v>65</v>
      </c>
      <c r="K115" s="130" t="s">
        <v>1187</v>
      </c>
      <c r="L115" s="132"/>
      <c r="M115" s="131"/>
      <c r="N115" s="130">
        <v>5</v>
      </c>
      <c r="O115" s="132"/>
      <c r="P115" s="132"/>
      <c r="Q115" s="131"/>
      <c r="R115" s="101" t="s">
        <v>656</v>
      </c>
      <c r="S115" s="101" t="s">
        <v>657</v>
      </c>
      <c r="T115" s="101" t="s">
        <v>658</v>
      </c>
      <c r="U115" s="101" t="s">
        <v>659</v>
      </c>
      <c r="V115" s="101" t="s">
        <v>1188</v>
      </c>
      <c r="W115" s="101" t="s">
        <v>1189</v>
      </c>
      <c r="X115" s="101" t="s">
        <v>1200</v>
      </c>
      <c r="Y115" s="101" t="s">
        <v>1191</v>
      </c>
      <c r="Z115" s="101" t="s">
        <v>1201</v>
      </c>
      <c r="AA115" s="101">
        <v>1</v>
      </c>
      <c r="AB115" s="101" t="s">
        <v>1193</v>
      </c>
      <c r="AC115" s="101" t="s">
        <v>1025</v>
      </c>
      <c r="AD115" s="101" t="s">
        <v>1026</v>
      </c>
      <c r="AE115" s="101" t="s">
        <v>668</v>
      </c>
      <c r="AF115" s="101" t="s">
        <v>669</v>
      </c>
    </row>
    <row r="116" spans="1:32" ht="144">
      <c r="A116" s="100">
        <v>111</v>
      </c>
      <c r="B116" s="101" t="s">
        <v>735</v>
      </c>
      <c r="C116" s="130" t="s">
        <v>652</v>
      </c>
      <c r="D116" s="131"/>
      <c r="E116" s="130" t="s">
        <v>653</v>
      </c>
      <c r="F116" s="131"/>
      <c r="G116" s="101" t="s">
        <v>654</v>
      </c>
      <c r="H116" s="130">
        <v>2016</v>
      </c>
      <c r="I116" s="131"/>
      <c r="J116" s="101">
        <v>49</v>
      </c>
      <c r="K116" s="130" t="s">
        <v>1202</v>
      </c>
      <c r="L116" s="132"/>
      <c r="M116" s="131"/>
      <c r="N116" s="130">
        <v>1</v>
      </c>
      <c r="O116" s="132"/>
      <c r="P116" s="132"/>
      <c r="Q116" s="131"/>
      <c r="R116" s="101" t="s">
        <v>656</v>
      </c>
      <c r="S116" s="101" t="s">
        <v>657</v>
      </c>
      <c r="T116" s="101" t="s">
        <v>1203</v>
      </c>
      <c r="U116" s="101" t="s">
        <v>1204</v>
      </c>
      <c r="V116" s="101" t="s">
        <v>1205</v>
      </c>
      <c r="W116" s="101" t="s">
        <v>1206</v>
      </c>
      <c r="X116" s="101" t="s">
        <v>1207</v>
      </c>
      <c r="Y116" s="101" t="s">
        <v>1208</v>
      </c>
      <c r="Z116" s="101" t="s">
        <v>1209</v>
      </c>
      <c r="AA116" s="101">
        <v>1</v>
      </c>
      <c r="AB116" s="101" t="s">
        <v>978</v>
      </c>
      <c r="AC116" s="101" t="s">
        <v>742</v>
      </c>
      <c r="AD116" s="101" t="s">
        <v>748</v>
      </c>
      <c r="AE116" s="101" t="s">
        <v>668</v>
      </c>
      <c r="AF116" s="101" t="s">
        <v>669</v>
      </c>
    </row>
    <row r="117" spans="1:32" ht="144">
      <c r="A117" s="100">
        <v>112</v>
      </c>
      <c r="B117" s="101" t="s">
        <v>735</v>
      </c>
      <c r="C117" s="130" t="s">
        <v>652</v>
      </c>
      <c r="D117" s="131"/>
      <c r="E117" s="130" t="s">
        <v>653</v>
      </c>
      <c r="F117" s="131"/>
      <c r="G117" s="101" t="s">
        <v>654</v>
      </c>
      <c r="H117" s="130">
        <v>2016</v>
      </c>
      <c r="I117" s="131"/>
      <c r="J117" s="101">
        <v>49</v>
      </c>
      <c r="K117" s="130" t="s">
        <v>1202</v>
      </c>
      <c r="L117" s="132"/>
      <c r="M117" s="131"/>
      <c r="N117" s="130">
        <v>2</v>
      </c>
      <c r="O117" s="132"/>
      <c r="P117" s="132"/>
      <c r="Q117" s="131"/>
      <c r="R117" s="101" t="s">
        <v>656</v>
      </c>
      <c r="S117" s="101" t="s">
        <v>657</v>
      </c>
      <c r="T117" s="101" t="s">
        <v>1203</v>
      </c>
      <c r="U117" s="101" t="s">
        <v>1204</v>
      </c>
      <c r="V117" s="101" t="s">
        <v>1205</v>
      </c>
      <c r="W117" s="101" t="s">
        <v>1206</v>
      </c>
      <c r="X117" s="101" t="s">
        <v>1210</v>
      </c>
      <c r="Y117" s="101" t="s">
        <v>786</v>
      </c>
      <c r="Z117" s="101" t="s">
        <v>1211</v>
      </c>
      <c r="AA117" s="101">
        <v>1</v>
      </c>
      <c r="AB117" s="101" t="s">
        <v>978</v>
      </c>
      <c r="AC117" s="101" t="s">
        <v>742</v>
      </c>
      <c r="AD117" s="101" t="s">
        <v>755</v>
      </c>
      <c r="AE117" s="101" t="s">
        <v>668</v>
      </c>
      <c r="AF117" s="101" t="s">
        <v>669</v>
      </c>
    </row>
    <row r="118" spans="1:32" ht="144">
      <c r="A118" s="100">
        <v>113</v>
      </c>
      <c r="B118" s="101" t="s">
        <v>651</v>
      </c>
      <c r="C118" s="130" t="s">
        <v>652</v>
      </c>
      <c r="D118" s="131"/>
      <c r="E118" s="130" t="s">
        <v>653</v>
      </c>
      <c r="F118" s="131"/>
      <c r="G118" s="101" t="s">
        <v>654</v>
      </c>
      <c r="H118" s="130">
        <v>2016</v>
      </c>
      <c r="I118" s="131"/>
      <c r="J118" s="101">
        <v>66</v>
      </c>
      <c r="K118" s="130" t="s">
        <v>1202</v>
      </c>
      <c r="L118" s="132"/>
      <c r="M118" s="131"/>
      <c r="N118" s="130">
        <v>1</v>
      </c>
      <c r="O118" s="132"/>
      <c r="P118" s="132"/>
      <c r="Q118" s="131"/>
      <c r="R118" s="101" t="s">
        <v>656</v>
      </c>
      <c r="S118" s="101" t="s">
        <v>657</v>
      </c>
      <c r="T118" s="101" t="s">
        <v>1203</v>
      </c>
      <c r="U118" s="101" t="s">
        <v>1204</v>
      </c>
      <c r="V118" s="101" t="s">
        <v>1212</v>
      </c>
      <c r="W118" s="101" t="s">
        <v>1213</v>
      </c>
      <c r="X118" s="101" t="s">
        <v>1214</v>
      </c>
      <c r="Y118" s="101" t="s">
        <v>1215</v>
      </c>
      <c r="Z118" s="101" t="s">
        <v>1216</v>
      </c>
      <c r="AA118" s="101">
        <v>1</v>
      </c>
      <c r="AB118" s="101" t="s">
        <v>1217</v>
      </c>
      <c r="AC118" s="101" t="s">
        <v>666</v>
      </c>
      <c r="AD118" s="101" t="s">
        <v>900</v>
      </c>
      <c r="AE118" s="101" t="s">
        <v>668</v>
      </c>
      <c r="AF118" s="101" t="s">
        <v>518</v>
      </c>
    </row>
    <row r="119" spans="1:32" ht="144">
      <c r="A119" s="100">
        <v>114</v>
      </c>
      <c r="B119" s="101" t="s">
        <v>651</v>
      </c>
      <c r="C119" s="130" t="s">
        <v>652</v>
      </c>
      <c r="D119" s="131"/>
      <c r="E119" s="130" t="s">
        <v>653</v>
      </c>
      <c r="F119" s="131"/>
      <c r="G119" s="101" t="s">
        <v>654</v>
      </c>
      <c r="H119" s="130">
        <v>2016</v>
      </c>
      <c r="I119" s="131"/>
      <c r="J119" s="101">
        <v>66</v>
      </c>
      <c r="K119" s="130" t="s">
        <v>1202</v>
      </c>
      <c r="L119" s="132"/>
      <c r="M119" s="131"/>
      <c r="N119" s="130">
        <v>2</v>
      </c>
      <c r="O119" s="132"/>
      <c r="P119" s="132"/>
      <c r="Q119" s="131"/>
      <c r="R119" s="101" t="s">
        <v>656</v>
      </c>
      <c r="S119" s="101" t="s">
        <v>657</v>
      </c>
      <c r="T119" s="101" t="s">
        <v>1203</v>
      </c>
      <c r="U119" s="101" t="s">
        <v>1204</v>
      </c>
      <c r="V119" s="101" t="s">
        <v>1212</v>
      </c>
      <c r="W119" s="101" t="s">
        <v>1218</v>
      </c>
      <c r="X119" s="101" t="s">
        <v>1219</v>
      </c>
      <c r="Y119" s="101" t="s">
        <v>1220</v>
      </c>
      <c r="Z119" s="101" t="s">
        <v>1221</v>
      </c>
      <c r="AA119" s="101">
        <v>1</v>
      </c>
      <c r="AB119" s="101" t="s">
        <v>1217</v>
      </c>
      <c r="AC119" s="101" t="s">
        <v>666</v>
      </c>
      <c r="AD119" s="101" t="s">
        <v>900</v>
      </c>
      <c r="AE119" s="101" t="s">
        <v>668</v>
      </c>
      <c r="AF119" s="101" t="s">
        <v>669</v>
      </c>
    </row>
    <row r="120" spans="1:32" ht="153">
      <c r="A120" s="100">
        <v>115</v>
      </c>
      <c r="B120" s="101" t="s">
        <v>735</v>
      </c>
      <c r="C120" s="130" t="s">
        <v>652</v>
      </c>
      <c r="D120" s="131"/>
      <c r="E120" s="130" t="s">
        <v>653</v>
      </c>
      <c r="F120" s="131"/>
      <c r="G120" s="101" t="s">
        <v>654</v>
      </c>
      <c r="H120" s="130">
        <v>2016</v>
      </c>
      <c r="I120" s="131"/>
      <c r="J120" s="101">
        <v>49</v>
      </c>
      <c r="K120" s="130" t="s">
        <v>1222</v>
      </c>
      <c r="L120" s="132"/>
      <c r="M120" s="131"/>
      <c r="N120" s="130">
        <v>1</v>
      </c>
      <c r="O120" s="132"/>
      <c r="P120" s="132"/>
      <c r="Q120" s="131"/>
      <c r="R120" s="101" t="s">
        <v>656</v>
      </c>
      <c r="S120" s="101" t="s">
        <v>657</v>
      </c>
      <c r="T120" s="101" t="s">
        <v>1203</v>
      </c>
      <c r="U120" s="101" t="s">
        <v>1204</v>
      </c>
      <c r="V120" s="101" t="s">
        <v>1223</v>
      </c>
      <c r="W120" s="101" t="s">
        <v>1206</v>
      </c>
      <c r="X120" s="101" t="s">
        <v>1224</v>
      </c>
      <c r="Y120" s="101" t="s">
        <v>786</v>
      </c>
      <c r="Z120" s="101" t="s">
        <v>1211</v>
      </c>
      <c r="AA120" s="101">
        <v>1</v>
      </c>
      <c r="AB120" s="101" t="s">
        <v>978</v>
      </c>
      <c r="AC120" s="101" t="s">
        <v>742</v>
      </c>
      <c r="AD120" s="101" t="s">
        <v>755</v>
      </c>
      <c r="AE120" s="101" t="s">
        <v>668</v>
      </c>
      <c r="AF120" s="101" t="s">
        <v>669</v>
      </c>
    </row>
    <row r="121" spans="1:32" ht="126">
      <c r="A121" s="100">
        <v>116</v>
      </c>
      <c r="B121" s="101" t="s">
        <v>735</v>
      </c>
      <c r="C121" s="130" t="s">
        <v>652</v>
      </c>
      <c r="D121" s="131"/>
      <c r="E121" s="130" t="s">
        <v>653</v>
      </c>
      <c r="F121" s="131"/>
      <c r="G121" s="101" t="s">
        <v>654</v>
      </c>
      <c r="H121" s="130">
        <v>2016</v>
      </c>
      <c r="I121" s="131"/>
      <c r="J121" s="101">
        <v>49</v>
      </c>
      <c r="K121" s="130" t="s">
        <v>1225</v>
      </c>
      <c r="L121" s="132"/>
      <c r="M121" s="131"/>
      <c r="N121" s="130">
        <v>1</v>
      </c>
      <c r="O121" s="132"/>
      <c r="P121" s="132"/>
      <c r="Q121" s="131"/>
      <c r="R121" s="101" t="s">
        <v>656</v>
      </c>
      <c r="S121" s="101" t="s">
        <v>657</v>
      </c>
      <c r="T121" s="101" t="s">
        <v>1203</v>
      </c>
      <c r="U121" s="101" t="s">
        <v>1204</v>
      </c>
      <c r="V121" s="101" t="s">
        <v>1226</v>
      </c>
      <c r="W121" s="101" t="s">
        <v>1206</v>
      </c>
      <c r="X121" s="101" t="s">
        <v>1227</v>
      </c>
      <c r="Y121" s="101" t="s">
        <v>1228</v>
      </c>
      <c r="Z121" s="101" t="s">
        <v>1229</v>
      </c>
      <c r="AA121" s="101">
        <v>1</v>
      </c>
      <c r="AB121" s="101" t="s">
        <v>978</v>
      </c>
      <c r="AC121" s="101" t="s">
        <v>742</v>
      </c>
      <c r="AD121" s="101" t="s">
        <v>748</v>
      </c>
      <c r="AE121" s="101" t="s">
        <v>668</v>
      </c>
      <c r="AF121" s="101" t="s">
        <v>669</v>
      </c>
    </row>
    <row r="122" spans="1:32" ht="162">
      <c r="A122" s="100">
        <v>117</v>
      </c>
      <c r="B122" s="101" t="s">
        <v>735</v>
      </c>
      <c r="C122" s="130" t="s">
        <v>652</v>
      </c>
      <c r="D122" s="131"/>
      <c r="E122" s="130" t="s">
        <v>653</v>
      </c>
      <c r="F122" s="131"/>
      <c r="G122" s="101" t="s">
        <v>654</v>
      </c>
      <c r="H122" s="130">
        <v>2016</v>
      </c>
      <c r="I122" s="131"/>
      <c r="J122" s="101">
        <v>49</v>
      </c>
      <c r="K122" s="130" t="s">
        <v>1230</v>
      </c>
      <c r="L122" s="132"/>
      <c r="M122" s="131"/>
      <c r="N122" s="130">
        <v>1</v>
      </c>
      <c r="O122" s="132"/>
      <c r="P122" s="132"/>
      <c r="Q122" s="131"/>
      <c r="R122" s="101" t="s">
        <v>656</v>
      </c>
      <c r="S122" s="101" t="s">
        <v>657</v>
      </c>
      <c r="T122" s="101" t="s">
        <v>1203</v>
      </c>
      <c r="U122" s="101" t="s">
        <v>1204</v>
      </c>
      <c r="V122" s="101" t="s">
        <v>1231</v>
      </c>
      <c r="W122" s="101" t="s">
        <v>1206</v>
      </c>
      <c r="X122" s="101" t="s">
        <v>1224</v>
      </c>
      <c r="Y122" s="101" t="s">
        <v>786</v>
      </c>
      <c r="Z122" s="101" t="s">
        <v>1211</v>
      </c>
      <c r="AA122" s="101">
        <v>1</v>
      </c>
      <c r="AB122" s="101" t="s">
        <v>978</v>
      </c>
      <c r="AC122" s="101" t="s">
        <v>742</v>
      </c>
      <c r="AD122" s="101" t="s">
        <v>755</v>
      </c>
      <c r="AE122" s="101" t="s">
        <v>668</v>
      </c>
      <c r="AF122" s="101" t="s">
        <v>669</v>
      </c>
    </row>
    <row r="123" spans="1:32" ht="135">
      <c r="A123" s="100">
        <v>118</v>
      </c>
      <c r="B123" s="101" t="s">
        <v>651</v>
      </c>
      <c r="C123" s="130" t="s">
        <v>652</v>
      </c>
      <c r="D123" s="131"/>
      <c r="E123" s="130" t="s">
        <v>653</v>
      </c>
      <c r="F123" s="131"/>
      <c r="G123" s="101" t="s">
        <v>654</v>
      </c>
      <c r="H123" s="130">
        <v>2016</v>
      </c>
      <c r="I123" s="131"/>
      <c r="J123" s="101">
        <v>66</v>
      </c>
      <c r="K123" s="130" t="s">
        <v>1230</v>
      </c>
      <c r="L123" s="132"/>
      <c r="M123" s="131"/>
      <c r="N123" s="130">
        <v>1</v>
      </c>
      <c r="O123" s="132"/>
      <c r="P123" s="132"/>
      <c r="Q123" s="131"/>
      <c r="R123" s="101" t="s">
        <v>656</v>
      </c>
      <c r="S123" s="101" t="s">
        <v>657</v>
      </c>
      <c r="T123" s="101" t="s">
        <v>1203</v>
      </c>
      <c r="U123" s="101" t="s">
        <v>1204</v>
      </c>
      <c r="V123" s="101" t="s">
        <v>1232</v>
      </c>
      <c r="W123" s="101" t="s">
        <v>1233</v>
      </c>
      <c r="X123" s="101" t="s">
        <v>1234</v>
      </c>
      <c r="Y123" s="101" t="s">
        <v>1235</v>
      </c>
      <c r="Z123" s="101" t="s">
        <v>1236</v>
      </c>
      <c r="AA123" s="101">
        <v>1</v>
      </c>
      <c r="AB123" s="101" t="s">
        <v>1237</v>
      </c>
      <c r="AC123" s="101" t="s">
        <v>666</v>
      </c>
      <c r="AD123" s="101" t="s">
        <v>698</v>
      </c>
      <c r="AE123" s="101" t="s">
        <v>668</v>
      </c>
      <c r="AF123" s="101" t="s">
        <v>669</v>
      </c>
    </row>
    <row r="124" spans="1:32" ht="117">
      <c r="A124" s="100">
        <v>119</v>
      </c>
      <c r="B124" s="101" t="s">
        <v>651</v>
      </c>
      <c r="C124" s="130" t="s">
        <v>652</v>
      </c>
      <c r="D124" s="131"/>
      <c r="E124" s="130" t="s">
        <v>653</v>
      </c>
      <c r="F124" s="131"/>
      <c r="G124" s="101" t="s">
        <v>654</v>
      </c>
      <c r="H124" s="130">
        <v>2016</v>
      </c>
      <c r="I124" s="131"/>
      <c r="J124" s="101">
        <v>66</v>
      </c>
      <c r="K124" s="130" t="s">
        <v>1238</v>
      </c>
      <c r="L124" s="132"/>
      <c r="M124" s="131"/>
      <c r="N124" s="130">
        <v>1</v>
      </c>
      <c r="O124" s="132"/>
      <c r="P124" s="132"/>
      <c r="Q124" s="131"/>
      <c r="R124" s="101" t="s">
        <v>656</v>
      </c>
      <c r="S124" s="101" t="s">
        <v>657</v>
      </c>
      <c r="T124" s="101" t="s">
        <v>1203</v>
      </c>
      <c r="U124" s="101" t="s">
        <v>1204</v>
      </c>
      <c r="V124" s="101" t="s">
        <v>1239</v>
      </c>
      <c r="W124" s="101" t="s">
        <v>1240</v>
      </c>
      <c r="X124" s="101" t="s">
        <v>1241</v>
      </c>
      <c r="Y124" s="101" t="s">
        <v>1242</v>
      </c>
      <c r="Z124" s="101" t="s">
        <v>1243</v>
      </c>
      <c r="AA124" s="101">
        <v>1</v>
      </c>
      <c r="AB124" s="101" t="s">
        <v>1237</v>
      </c>
      <c r="AC124" s="101" t="s">
        <v>666</v>
      </c>
      <c r="AD124" s="101" t="s">
        <v>900</v>
      </c>
      <c r="AE124" s="101" t="s">
        <v>668</v>
      </c>
      <c r="AF124" s="101" t="s">
        <v>518</v>
      </c>
    </row>
    <row r="125" spans="1:32" ht="126">
      <c r="A125" s="100">
        <v>120</v>
      </c>
      <c r="B125" s="101" t="s">
        <v>735</v>
      </c>
      <c r="C125" s="130" t="s">
        <v>652</v>
      </c>
      <c r="D125" s="131"/>
      <c r="E125" s="130" t="s">
        <v>653</v>
      </c>
      <c r="F125" s="131"/>
      <c r="G125" s="101" t="s">
        <v>654</v>
      </c>
      <c r="H125" s="130">
        <v>2016</v>
      </c>
      <c r="I125" s="131"/>
      <c r="J125" s="101">
        <v>49</v>
      </c>
      <c r="K125" s="130" t="s">
        <v>1238</v>
      </c>
      <c r="L125" s="132"/>
      <c r="M125" s="131"/>
      <c r="N125" s="130">
        <v>1</v>
      </c>
      <c r="O125" s="132"/>
      <c r="P125" s="132"/>
      <c r="Q125" s="131"/>
      <c r="R125" s="101" t="s">
        <v>656</v>
      </c>
      <c r="S125" s="101" t="s">
        <v>657</v>
      </c>
      <c r="T125" s="101" t="s">
        <v>1203</v>
      </c>
      <c r="U125" s="101" t="s">
        <v>1204</v>
      </c>
      <c r="V125" s="101" t="s">
        <v>1244</v>
      </c>
      <c r="W125" s="101" t="s">
        <v>1245</v>
      </c>
      <c r="X125" s="101" t="s">
        <v>1246</v>
      </c>
      <c r="Y125" s="101" t="s">
        <v>786</v>
      </c>
      <c r="Z125" s="101" t="s">
        <v>1247</v>
      </c>
      <c r="AA125" s="101">
        <v>1</v>
      </c>
      <c r="AB125" s="101" t="s">
        <v>1248</v>
      </c>
      <c r="AC125" s="101" t="s">
        <v>742</v>
      </c>
      <c r="AD125" s="101" t="s">
        <v>748</v>
      </c>
      <c r="AE125" s="101" t="s">
        <v>668</v>
      </c>
      <c r="AF125" s="101" t="s">
        <v>669</v>
      </c>
    </row>
    <row r="126" spans="1:32" ht="126">
      <c r="A126" s="100">
        <v>121</v>
      </c>
      <c r="B126" s="101" t="s">
        <v>735</v>
      </c>
      <c r="C126" s="130" t="s">
        <v>652</v>
      </c>
      <c r="D126" s="131"/>
      <c r="E126" s="130" t="s">
        <v>653</v>
      </c>
      <c r="F126" s="131"/>
      <c r="G126" s="101" t="s">
        <v>654</v>
      </c>
      <c r="H126" s="130">
        <v>2016</v>
      </c>
      <c r="I126" s="131"/>
      <c r="J126" s="101">
        <v>49</v>
      </c>
      <c r="K126" s="130" t="s">
        <v>1249</v>
      </c>
      <c r="L126" s="132"/>
      <c r="M126" s="131"/>
      <c r="N126" s="130">
        <v>1</v>
      </c>
      <c r="O126" s="132"/>
      <c r="P126" s="132"/>
      <c r="Q126" s="131"/>
      <c r="R126" s="101" t="s">
        <v>656</v>
      </c>
      <c r="S126" s="101" t="s">
        <v>657</v>
      </c>
      <c r="T126" s="101" t="s">
        <v>1203</v>
      </c>
      <c r="U126" s="101" t="s">
        <v>1204</v>
      </c>
      <c r="V126" s="101" t="s">
        <v>1250</v>
      </c>
      <c r="W126" s="101" t="s">
        <v>848</v>
      </c>
      <c r="X126" s="101" t="s">
        <v>1251</v>
      </c>
      <c r="Y126" s="101" t="s">
        <v>1252</v>
      </c>
      <c r="Z126" s="101" t="s">
        <v>1253</v>
      </c>
      <c r="AA126" s="101">
        <v>1</v>
      </c>
      <c r="AB126" s="101" t="s">
        <v>978</v>
      </c>
      <c r="AC126" s="101" t="s">
        <v>742</v>
      </c>
      <c r="AD126" s="101" t="s">
        <v>748</v>
      </c>
      <c r="AE126" s="101" t="s">
        <v>668</v>
      </c>
      <c r="AF126" s="101" t="s">
        <v>669</v>
      </c>
    </row>
    <row r="127" spans="1:32" ht="171">
      <c r="A127" s="100">
        <v>122</v>
      </c>
      <c r="B127" s="101" t="s">
        <v>735</v>
      </c>
      <c r="C127" s="130" t="s">
        <v>652</v>
      </c>
      <c r="D127" s="131"/>
      <c r="E127" s="130" t="s">
        <v>653</v>
      </c>
      <c r="F127" s="131"/>
      <c r="G127" s="101" t="s">
        <v>654</v>
      </c>
      <c r="H127" s="130">
        <v>2016</v>
      </c>
      <c r="I127" s="131"/>
      <c r="J127" s="101">
        <v>49</v>
      </c>
      <c r="K127" s="130" t="s">
        <v>1254</v>
      </c>
      <c r="L127" s="132"/>
      <c r="M127" s="131"/>
      <c r="N127" s="130">
        <v>1</v>
      </c>
      <c r="O127" s="132"/>
      <c r="P127" s="132"/>
      <c r="Q127" s="131"/>
      <c r="R127" s="101" t="s">
        <v>656</v>
      </c>
      <c r="S127" s="101" t="s">
        <v>657</v>
      </c>
      <c r="T127" s="101" t="s">
        <v>1203</v>
      </c>
      <c r="U127" s="101" t="s">
        <v>1204</v>
      </c>
      <c r="V127" s="101" t="s">
        <v>1255</v>
      </c>
      <c r="W127" s="101" t="s">
        <v>1256</v>
      </c>
      <c r="X127" s="101" t="s">
        <v>1257</v>
      </c>
      <c r="Y127" s="101" t="s">
        <v>1258</v>
      </c>
      <c r="Z127" s="101" t="s">
        <v>1259</v>
      </c>
      <c r="AA127" s="101">
        <v>1</v>
      </c>
      <c r="AB127" s="101" t="s">
        <v>978</v>
      </c>
      <c r="AC127" s="101" t="s">
        <v>742</v>
      </c>
      <c r="AD127" s="101" t="s">
        <v>748</v>
      </c>
      <c r="AE127" s="101" t="s">
        <v>668</v>
      </c>
      <c r="AF127" s="101" t="s">
        <v>669</v>
      </c>
    </row>
    <row r="128" spans="1:32" ht="117">
      <c r="A128" s="100">
        <v>123</v>
      </c>
      <c r="B128" s="101" t="s">
        <v>651</v>
      </c>
      <c r="C128" s="130" t="s">
        <v>652</v>
      </c>
      <c r="D128" s="131"/>
      <c r="E128" s="130" t="s">
        <v>653</v>
      </c>
      <c r="F128" s="131"/>
      <c r="G128" s="101" t="s">
        <v>654</v>
      </c>
      <c r="H128" s="130">
        <v>2016</v>
      </c>
      <c r="I128" s="131"/>
      <c r="J128" s="101">
        <v>66</v>
      </c>
      <c r="K128" s="130" t="s">
        <v>1254</v>
      </c>
      <c r="L128" s="132"/>
      <c r="M128" s="131"/>
      <c r="N128" s="130">
        <v>1</v>
      </c>
      <c r="O128" s="132"/>
      <c r="P128" s="132"/>
      <c r="Q128" s="131"/>
      <c r="R128" s="101" t="s">
        <v>656</v>
      </c>
      <c r="S128" s="101" t="s">
        <v>657</v>
      </c>
      <c r="T128" s="101" t="s">
        <v>1203</v>
      </c>
      <c r="U128" s="101" t="s">
        <v>1204</v>
      </c>
      <c r="V128" s="101" t="s">
        <v>1260</v>
      </c>
      <c r="W128" s="101" t="s">
        <v>1261</v>
      </c>
      <c r="X128" s="101" t="s">
        <v>1262</v>
      </c>
      <c r="Y128" s="101" t="s">
        <v>1263</v>
      </c>
      <c r="Z128" s="101" t="s">
        <v>1264</v>
      </c>
      <c r="AA128" s="101">
        <v>1</v>
      </c>
      <c r="AB128" s="101" t="s">
        <v>1265</v>
      </c>
      <c r="AC128" s="101" t="s">
        <v>666</v>
      </c>
      <c r="AD128" s="101" t="s">
        <v>667</v>
      </c>
      <c r="AE128" s="101" t="s">
        <v>668</v>
      </c>
      <c r="AF128" s="101" t="s">
        <v>669</v>
      </c>
    </row>
    <row r="129" spans="1:32" ht="117">
      <c r="A129" s="100">
        <v>124</v>
      </c>
      <c r="B129" s="101" t="s">
        <v>651</v>
      </c>
      <c r="C129" s="130" t="s">
        <v>652</v>
      </c>
      <c r="D129" s="131"/>
      <c r="E129" s="130" t="s">
        <v>653</v>
      </c>
      <c r="F129" s="131"/>
      <c r="G129" s="101" t="s">
        <v>654</v>
      </c>
      <c r="H129" s="130">
        <v>2016</v>
      </c>
      <c r="I129" s="131"/>
      <c r="J129" s="101">
        <v>66</v>
      </c>
      <c r="K129" s="130" t="s">
        <v>1254</v>
      </c>
      <c r="L129" s="132"/>
      <c r="M129" s="131"/>
      <c r="N129" s="130">
        <v>2</v>
      </c>
      <c r="O129" s="132"/>
      <c r="P129" s="132"/>
      <c r="Q129" s="131"/>
      <c r="R129" s="101" t="s">
        <v>656</v>
      </c>
      <c r="S129" s="101" t="s">
        <v>657</v>
      </c>
      <c r="T129" s="101" t="s">
        <v>1203</v>
      </c>
      <c r="U129" s="101" t="s">
        <v>1204</v>
      </c>
      <c r="V129" s="101" t="s">
        <v>1260</v>
      </c>
      <c r="W129" s="101" t="s">
        <v>1261</v>
      </c>
      <c r="X129" s="101" t="s">
        <v>1266</v>
      </c>
      <c r="Y129" s="101" t="s">
        <v>1267</v>
      </c>
      <c r="Z129" s="101" t="s">
        <v>1268</v>
      </c>
      <c r="AA129" s="101">
        <v>1</v>
      </c>
      <c r="AB129" s="101" t="s">
        <v>1265</v>
      </c>
      <c r="AC129" s="101" t="s">
        <v>666</v>
      </c>
      <c r="AD129" s="101" t="s">
        <v>1269</v>
      </c>
      <c r="AE129" s="101" t="s">
        <v>668</v>
      </c>
      <c r="AF129" s="101" t="s">
        <v>669</v>
      </c>
    </row>
    <row r="130" spans="1:32" ht="126">
      <c r="A130" s="100">
        <v>125</v>
      </c>
      <c r="B130" s="101" t="s">
        <v>651</v>
      </c>
      <c r="C130" s="130" t="s">
        <v>652</v>
      </c>
      <c r="D130" s="131"/>
      <c r="E130" s="130" t="s">
        <v>653</v>
      </c>
      <c r="F130" s="131"/>
      <c r="G130" s="101" t="s">
        <v>654</v>
      </c>
      <c r="H130" s="130">
        <v>2016</v>
      </c>
      <c r="I130" s="131"/>
      <c r="J130" s="101">
        <v>66</v>
      </c>
      <c r="K130" s="130" t="s">
        <v>1270</v>
      </c>
      <c r="L130" s="132"/>
      <c r="M130" s="131"/>
      <c r="N130" s="130">
        <v>1</v>
      </c>
      <c r="O130" s="132"/>
      <c r="P130" s="132"/>
      <c r="Q130" s="131"/>
      <c r="R130" s="101" t="s">
        <v>656</v>
      </c>
      <c r="S130" s="101" t="s">
        <v>657</v>
      </c>
      <c r="T130" s="101" t="s">
        <v>1203</v>
      </c>
      <c r="U130" s="101" t="s">
        <v>1204</v>
      </c>
      <c r="V130" s="101" t="s">
        <v>1271</v>
      </c>
      <c r="W130" s="101" t="s">
        <v>1272</v>
      </c>
      <c r="X130" s="101" t="s">
        <v>1273</v>
      </c>
      <c r="Y130" s="101" t="s">
        <v>1274</v>
      </c>
      <c r="Z130" s="101" t="s">
        <v>1275</v>
      </c>
      <c r="AA130" s="101">
        <v>1</v>
      </c>
      <c r="AB130" s="101" t="s">
        <v>1237</v>
      </c>
      <c r="AC130" s="101" t="s">
        <v>697</v>
      </c>
      <c r="AD130" s="101" t="s">
        <v>1269</v>
      </c>
      <c r="AE130" s="101" t="s">
        <v>668</v>
      </c>
      <c r="AF130" s="101" t="s">
        <v>669</v>
      </c>
    </row>
    <row r="131" spans="1:32" ht="90">
      <c r="A131" s="100">
        <v>126</v>
      </c>
      <c r="B131" s="101" t="s">
        <v>735</v>
      </c>
      <c r="C131" s="130" t="s">
        <v>652</v>
      </c>
      <c r="D131" s="131"/>
      <c r="E131" s="130" t="s">
        <v>653</v>
      </c>
      <c r="F131" s="131"/>
      <c r="G131" s="101" t="s">
        <v>654</v>
      </c>
      <c r="H131" s="130">
        <v>2016</v>
      </c>
      <c r="I131" s="131"/>
      <c r="J131" s="101">
        <v>49</v>
      </c>
      <c r="K131" s="130" t="s">
        <v>1270</v>
      </c>
      <c r="L131" s="132"/>
      <c r="M131" s="131"/>
      <c r="N131" s="130">
        <v>1</v>
      </c>
      <c r="O131" s="132"/>
      <c r="P131" s="132"/>
      <c r="Q131" s="131"/>
      <c r="R131" s="101" t="s">
        <v>656</v>
      </c>
      <c r="S131" s="101" t="s">
        <v>657</v>
      </c>
      <c r="T131" s="101" t="s">
        <v>1203</v>
      </c>
      <c r="U131" s="101" t="s">
        <v>1204</v>
      </c>
      <c r="V131" s="101" t="s">
        <v>1276</v>
      </c>
      <c r="W131" s="101" t="s">
        <v>1277</v>
      </c>
      <c r="X131" s="101" t="s">
        <v>1278</v>
      </c>
      <c r="Y131" s="101" t="s">
        <v>1279</v>
      </c>
      <c r="Z131" s="101" t="s">
        <v>1280</v>
      </c>
      <c r="AA131" s="101">
        <v>1</v>
      </c>
      <c r="AB131" s="101" t="s">
        <v>978</v>
      </c>
      <c r="AC131" s="101" t="s">
        <v>742</v>
      </c>
      <c r="AD131" s="101" t="s">
        <v>755</v>
      </c>
      <c r="AE131" s="101" t="s">
        <v>668</v>
      </c>
      <c r="AF131" s="101" t="s">
        <v>669</v>
      </c>
    </row>
    <row r="132" spans="1:32" ht="171">
      <c r="A132" s="100">
        <v>127</v>
      </c>
      <c r="B132" s="101" t="s">
        <v>735</v>
      </c>
      <c r="C132" s="130" t="s">
        <v>652</v>
      </c>
      <c r="D132" s="131"/>
      <c r="E132" s="130" t="s">
        <v>653</v>
      </c>
      <c r="F132" s="131"/>
      <c r="G132" s="101" t="s">
        <v>654</v>
      </c>
      <c r="H132" s="130">
        <v>2016</v>
      </c>
      <c r="I132" s="131"/>
      <c r="J132" s="101">
        <v>49</v>
      </c>
      <c r="K132" s="130" t="s">
        <v>1281</v>
      </c>
      <c r="L132" s="132"/>
      <c r="M132" s="131"/>
      <c r="N132" s="130">
        <v>1</v>
      </c>
      <c r="O132" s="132"/>
      <c r="P132" s="132"/>
      <c r="Q132" s="131"/>
      <c r="R132" s="101" t="s">
        <v>656</v>
      </c>
      <c r="S132" s="101" t="s">
        <v>657</v>
      </c>
      <c r="T132" s="101" t="s">
        <v>1203</v>
      </c>
      <c r="U132" s="101" t="s">
        <v>1204</v>
      </c>
      <c r="V132" s="101" t="s">
        <v>1282</v>
      </c>
      <c r="W132" s="101" t="s">
        <v>1283</v>
      </c>
      <c r="X132" s="101" t="s">
        <v>1284</v>
      </c>
      <c r="Y132" s="101" t="s">
        <v>1285</v>
      </c>
      <c r="Z132" s="101" t="s">
        <v>1286</v>
      </c>
      <c r="AA132" s="101">
        <v>1</v>
      </c>
      <c r="AB132" s="101" t="s">
        <v>978</v>
      </c>
      <c r="AC132" s="101" t="s">
        <v>742</v>
      </c>
      <c r="AD132" s="101" t="s">
        <v>748</v>
      </c>
      <c r="AE132" s="101" t="s">
        <v>668</v>
      </c>
      <c r="AF132" s="101" t="s">
        <v>669</v>
      </c>
    </row>
    <row r="133" spans="1:32" ht="171">
      <c r="A133" s="100">
        <v>128</v>
      </c>
      <c r="B133" s="101" t="s">
        <v>735</v>
      </c>
      <c r="C133" s="130" t="s">
        <v>652</v>
      </c>
      <c r="D133" s="131"/>
      <c r="E133" s="130" t="s">
        <v>653</v>
      </c>
      <c r="F133" s="131"/>
      <c r="G133" s="101" t="s">
        <v>654</v>
      </c>
      <c r="H133" s="130">
        <v>2016</v>
      </c>
      <c r="I133" s="131"/>
      <c r="J133" s="101">
        <v>49</v>
      </c>
      <c r="K133" s="130" t="s">
        <v>1281</v>
      </c>
      <c r="L133" s="132"/>
      <c r="M133" s="131"/>
      <c r="N133" s="130">
        <v>2</v>
      </c>
      <c r="O133" s="132"/>
      <c r="P133" s="132"/>
      <c r="Q133" s="131"/>
      <c r="R133" s="101" t="s">
        <v>656</v>
      </c>
      <c r="S133" s="101" t="s">
        <v>657</v>
      </c>
      <c r="T133" s="101" t="s">
        <v>1203</v>
      </c>
      <c r="U133" s="101" t="s">
        <v>1204</v>
      </c>
      <c r="V133" s="101" t="s">
        <v>1282</v>
      </c>
      <c r="W133" s="101" t="s">
        <v>1283</v>
      </c>
      <c r="X133" s="101" t="s">
        <v>1287</v>
      </c>
      <c r="Y133" s="101" t="s">
        <v>1288</v>
      </c>
      <c r="Z133" s="101" t="s">
        <v>1289</v>
      </c>
      <c r="AA133" s="101">
        <v>2</v>
      </c>
      <c r="AB133" s="101" t="s">
        <v>978</v>
      </c>
      <c r="AC133" s="101" t="s">
        <v>742</v>
      </c>
      <c r="AD133" s="101" t="s">
        <v>748</v>
      </c>
      <c r="AE133" s="101" t="s">
        <v>668</v>
      </c>
      <c r="AF133" s="101" t="s">
        <v>669</v>
      </c>
    </row>
    <row r="134" spans="1:32" ht="108">
      <c r="A134" s="100">
        <v>129</v>
      </c>
      <c r="B134" s="101" t="s">
        <v>651</v>
      </c>
      <c r="C134" s="130" t="s">
        <v>652</v>
      </c>
      <c r="D134" s="131"/>
      <c r="E134" s="130" t="s">
        <v>653</v>
      </c>
      <c r="F134" s="131"/>
      <c r="G134" s="101" t="s">
        <v>654</v>
      </c>
      <c r="H134" s="130">
        <v>2016</v>
      </c>
      <c r="I134" s="131"/>
      <c r="J134" s="101">
        <v>66</v>
      </c>
      <c r="K134" s="130" t="s">
        <v>1281</v>
      </c>
      <c r="L134" s="132"/>
      <c r="M134" s="131"/>
      <c r="N134" s="130">
        <v>1</v>
      </c>
      <c r="O134" s="132"/>
      <c r="P134" s="132"/>
      <c r="Q134" s="131"/>
      <c r="R134" s="101" t="s">
        <v>656</v>
      </c>
      <c r="S134" s="101" t="s">
        <v>657</v>
      </c>
      <c r="T134" s="101" t="s">
        <v>1203</v>
      </c>
      <c r="U134" s="101" t="s">
        <v>1204</v>
      </c>
      <c r="V134" s="101" t="s">
        <v>1290</v>
      </c>
      <c r="W134" s="101" t="s">
        <v>1272</v>
      </c>
      <c r="X134" s="101" t="s">
        <v>1273</v>
      </c>
      <c r="Y134" s="101" t="s">
        <v>1274</v>
      </c>
      <c r="Z134" s="101" t="s">
        <v>1275</v>
      </c>
      <c r="AA134" s="101">
        <v>1</v>
      </c>
      <c r="AB134" s="101" t="s">
        <v>1237</v>
      </c>
      <c r="AC134" s="101" t="s">
        <v>697</v>
      </c>
      <c r="AD134" s="101" t="s">
        <v>1269</v>
      </c>
      <c r="AE134" s="101" t="s">
        <v>668</v>
      </c>
      <c r="AF134" s="101" t="s">
        <v>669</v>
      </c>
    </row>
    <row r="135" spans="1:32" ht="135">
      <c r="A135" s="100">
        <v>130</v>
      </c>
      <c r="B135" s="101" t="s">
        <v>651</v>
      </c>
      <c r="C135" s="130" t="s">
        <v>652</v>
      </c>
      <c r="D135" s="131"/>
      <c r="E135" s="130" t="s">
        <v>653</v>
      </c>
      <c r="F135" s="131"/>
      <c r="G135" s="101" t="s">
        <v>654</v>
      </c>
      <c r="H135" s="130">
        <v>2016</v>
      </c>
      <c r="I135" s="131"/>
      <c r="J135" s="101">
        <v>66</v>
      </c>
      <c r="K135" s="130" t="s">
        <v>1291</v>
      </c>
      <c r="L135" s="132"/>
      <c r="M135" s="131"/>
      <c r="N135" s="130">
        <v>1</v>
      </c>
      <c r="O135" s="132"/>
      <c r="P135" s="132"/>
      <c r="Q135" s="131"/>
      <c r="R135" s="101" t="s">
        <v>656</v>
      </c>
      <c r="S135" s="101" t="s">
        <v>657</v>
      </c>
      <c r="T135" s="101" t="s">
        <v>1203</v>
      </c>
      <c r="U135" s="101" t="s">
        <v>1204</v>
      </c>
      <c r="V135" s="101" t="s">
        <v>1292</v>
      </c>
      <c r="W135" s="101" t="s">
        <v>1293</v>
      </c>
      <c r="X135" s="101" t="s">
        <v>1294</v>
      </c>
      <c r="Y135" s="101" t="s">
        <v>1295</v>
      </c>
      <c r="Z135" s="101" t="s">
        <v>1296</v>
      </c>
      <c r="AA135" s="101">
        <v>1</v>
      </c>
      <c r="AB135" s="101" t="s">
        <v>1237</v>
      </c>
      <c r="AC135" s="101" t="s">
        <v>697</v>
      </c>
      <c r="AD135" s="101" t="s">
        <v>1269</v>
      </c>
      <c r="AE135" s="101" t="s">
        <v>668</v>
      </c>
      <c r="AF135" s="101" t="s">
        <v>518</v>
      </c>
    </row>
    <row r="136" spans="1:32" ht="135">
      <c r="A136" s="100">
        <v>131</v>
      </c>
      <c r="B136" s="101" t="s">
        <v>651</v>
      </c>
      <c r="C136" s="130" t="s">
        <v>652</v>
      </c>
      <c r="D136" s="131"/>
      <c r="E136" s="130" t="s">
        <v>653</v>
      </c>
      <c r="F136" s="131"/>
      <c r="G136" s="101" t="s">
        <v>654</v>
      </c>
      <c r="H136" s="130">
        <v>2016</v>
      </c>
      <c r="I136" s="131"/>
      <c r="J136" s="101">
        <v>66</v>
      </c>
      <c r="K136" s="130" t="s">
        <v>1291</v>
      </c>
      <c r="L136" s="132"/>
      <c r="M136" s="131"/>
      <c r="N136" s="130">
        <v>2</v>
      </c>
      <c r="O136" s="132"/>
      <c r="P136" s="132"/>
      <c r="Q136" s="131"/>
      <c r="R136" s="101" t="s">
        <v>656</v>
      </c>
      <c r="S136" s="101" t="s">
        <v>657</v>
      </c>
      <c r="T136" s="101" t="s">
        <v>1203</v>
      </c>
      <c r="U136" s="101" t="s">
        <v>1204</v>
      </c>
      <c r="V136" s="101" t="s">
        <v>1292</v>
      </c>
      <c r="W136" s="101" t="s">
        <v>1293</v>
      </c>
      <c r="X136" s="101" t="s">
        <v>1297</v>
      </c>
      <c r="Y136" s="101" t="s">
        <v>1298</v>
      </c>
      <c r="Z136" s="101" t="s">
        <v>1299</v>
      </c>
      <c r="AA136" s="101">
        <v>1</v>
      </c>
      <c r="AB136" s="101" t="s">
        <v>1237</v>
      </c>
      <c r="AC136" s="101" t="s">
        <v>697</v>
      </c>
      <c r="AD136" s="101" t="s">
        <v>767</v>
      </c>
      <c r="AE136" s="101" t="s">
        <v>668</v>
      </c>
      <c r="AF136" s="101" t="s">
        <v>669</v>
      </c>
    </row>
    <row r="137" spans="1:32" ht="171">
      <c r="A137" s="100">
        <v>132</v>
      </c>
      <c r="B137" s="101" t="s">
        <v>735</v>
      </c>
      <c r="C137" s="130" t="s">
        <v>652</v>
      </c>
      <c r="D137" s="131"/>
      <c r="E137" s="130" t="s">
        <v>653</v>
      </c>
      <c r="F137" s="131"/>
      <c r="G137" s="101" t="s">
        <v>654</v>
      </c>
      <c r="H137" s="130">
        <v>2016</v>
      </c>
      <c r="I137" s="131"/>
      <c r="J137" s="101">
        <v>49</v>
      </c>
      <c r="K137" s="130" t="s">
        <v>1291</v>
      </c>
      <c r="L137" s="132"/>
      <c r="M137" s="131"/>
      <c r="N137" s="130">
        <v>1</v>
      </c>
      <c r="O137" s="132"/>
      <c r="P137" s="132"/>
      <c r="Q137" s="131"/>
      <c r="R137" s="101" t="s">
        <v>656</v>
      </c>
      <c r="S137" s="101" t="s">
        <v>657</v>
      </c>
      <c r="T137" s="101" t="s">
        <v>1203</v>
      </c>
      <c r="U137" s="101" t="s">
        <v>1204</v>
      </c>
      <c r="V137" s="101" t="s">
        <v>1300</v>
      </c>
      <c r="W137" s="101" t="s">
        <v>1301</v>
      </c>
      <c r="X137" s="101" t="s">
        <v>1302</v>
      </c>
      <c r="Y137" s="101" t="s">
        <v>1285</v>
      </c>
      <c r="Z137" s="101" t="s">
        <v>1286</v>
      </c>
      <c r="AA137" s="101">
        <v>1</v>
      </c>
      <c r="AB137" s="101" t="s">
        <v>978</v>
      </c>
      <c r="AC137" s="101" t="s">
        <v>742</v>
      </c>
      <c r="AD137" s="101" t="s">
        <v>748</v>
      </c>
      <c r="AE137" s="101" t="s">
        <v>668</v>
      </c>
      <c r="AF137" s="101" t="s">
        <v>669</v>
      </c>
    </row>
    <row r="138" spans="1:32" ht="99">
      <c r="A138" s="100">
        <v>133</v>
      </c>
      <c r="B138" s="101" t="s">
        <v>651</v>
      </c>
      <c r="C138" s="130" t="s">
        <v>652</v>
      </c>
      <c r="D138" s="131"/>
      <c r="E138" s="130" t="s">
        <v>653</v>
      </c>
      <c r="F138" s="131"/>
      <c r="G138" s="101" t="s">
        <v>654</v>
      </c>
      <c r="H138" s="130">
        <v>2016</v>
      </c>
      <c r="I138" s="131"/>
      <c r="J138" s="101">
        <v>66</v>
      </c>
      <c r="K138" s="130" t="s">
        <v>1303</v>
      </c>
      <c r="L138" s="132"/>
      <c r="M138" s="131"/>
      <c r="N138" s="130">
        <v>1</v>
      </c>
      <c r="O138" s="132"/>
      <c r="P138" s="132"/>
      <c r="Q138" s="131"/>
      <c r="R138" s="101" t="s">
        <v>656</v>
      </c>
      <c r="S138" s="101" t="s">
        <v>657</v>
      </c>
      <c r="T138" s="101" t="s">
        <v>1203</v>
      </c>
      <c r="U138" s="101" t="s">
        <v>1204</v>
      </c>
      <c r="V138" s="101" t="s">
        <v>1304</v>
      </c>
      <c r="W138" s="101" t="s">
        <v>1272</v>
      </c>
      <c r="X138" s="101" t="s">
        <v>1305</v>
      </c>
      <c r="Y138" s="101" t="s">
        <v>1306</v>
      </c>
      <c r="Z138" s="101" t="s">
        <v>1307</v>
      </c>
      <c r="AA138" s="101">
        <v>1</v>
      </c>
      <c r="AB138" s="101" t="s">
        <v>1237</v>
      </c>
      <c r="AC138" s="101" t="s">
        <v>697</v>
      </c>
      <c r="AD138" s="101" t="s">
        <v>1269</v>
      </c>
      <c r="AE138" s="101" t="s">
        <v>668</v>
      </c>
      <c r="AF138" s="101" t="s">
        <v>669</v>
      </c>
    </row>
    <row r="139" spans="1:32" ht="144">
      <c r="A139" s="100">
        <v>134</v>
      </c>
      <c r="B139" s="101" t="s">
        <v>651</v>
      </c>
      <c r="C139" s="130" t="s">
        <v>652</v>
      </c>
      <c r="D139" s="131"/>
      <c r="E139" s="130" t="s">
        <v>653</v>
      </c>
      <c r="F139" s="131"/>
      <c r="G139" s="101" t="s">
        <v>654</v>
      </c>
      <c r="H139" s="130">
        <v>2016</v>
      </c>
      <c r="I139" s="131"/>
      <c r="J139" s="101">
        <v>66</v>
      </c>
      <c r="K139" s="130" t="s">
        <v>1308</v>
      </c>
      <c r="L139" s="132"/>
      <c r="M139" s="131"/>
      <c r="N139" s="130">
        <v>1</v>
      </c>
      <c r="O139" s="132"/>
      <c r="P139" s="132"/>
      <c r="Q139" s="131"/>
      <c r="R139" s="101" t="s">
        <v>656</v>
      </c>
      <c r="S139" s="101" t="s">
        <v>657</v>
      </c>
      <c r="T139" s="101" t="s">
        <v>1203</v>
      </c>
      <c r="U139" s="101" t="s">
        <v>1204</v>
      </c>
      <c r="V139" s="101" t="s">
        <v>1309</v>
      </c>
      <c r="W139" s="101" t="s">
        <v>1310</v>
      </c>
      <c r="X139" s="101" t="s">
        <v>1311</v>
      </c>
      <c r="Y139" s="101" t="s">
        <v>1312</v>
      </c>
      <c r="Z139" s="101" t="s">
        <v>1182</v>
      </c>
      <c r="AA139" s="101">
        <v>1</v>
      </c>
      <c r="AB139" s="101" t="s">
        <v>1237</v>
      </c>
      <c r="AC139" s="101" t="s">
        <v>666</v>
      </c>
      <c r="AD139" s="101" t="s">
        <v>698</v>
      </c>
      <c r="AE139" s="101" t="s">
        <v>668</v>
      </c>
      <c r="AF139" s="101" t="s">
        <v>669</v>
      </c>
    </row>
    <row r="140" spans="1:32" ht="189">
      <c r="A140" s="100">
        <v>135</v>
      </c>
      <c r="B140" s="101" t="s">
        <v>735</v>
      </c>
      <c r="C140" s="130" t="s">
        <v>652</v>
      </c>
      <c r="D140" s="131"/>
      <c r="E140" s="130" t="s">
        <v>653</v>
      </c>
      <c r="F140" s="131"/>
      <c r="G140" s="101" t="s">
        <v>654</v>
      </c>
      <c r="H140" s="130">
        <v>2016</v>
      </c>
      <c r="I140" s="131"/>
      <c r="J140" s="101">
        <v>49</v>
      </c>
      <c r="K140" s="130" t="s">
        <v>1308</v>
      </c>
      <c r="L140" s="132"/>
      <c r="M140" s="131"/>
      <c r="N140" s="130">
        <v>1</v>
      </c>
      <c r="O140" s="132"/>
      <c r="P140" s="132"/>
      <c r="Q140" s="131"/>
      <c r="R140" s="101" t="s">
        <v>656</v>
      </c>
      <c r="S140" s="101" t="s">
        <v>657</v>
      </c>
      <c r="T140" s="101" t="s">
        <v>1203</v>
      </c>
      <c r="U140" s="101" t="s">
        <v>1204</v>
      </c>
      <c r="V140" s="101" t="s">
        <v>1313</v>
      </c>
      <c r="W140" s="101" t="s">
        <v>1314</v>
      </c>
      <c r="X140" s="101" t="s">
        <v>1315</v>
      </c>
      <c r="Y140" s="101" t="s">
        <v>1316</v>
      </c>
      <c r="Z140" s="101" t="s">
        <v>1317</v>
      </c>
      <c r="AA140" s="101">
        <v>1</v>
      </c>
      <c r="AB140" s="101" t="s">
        <v>978</v>
      </c>
      <c r="AC140" s="101" t="s">
        <v>742</v>
      </c>
      <c r="AD140" s="101" t="s">
        <v>748</v>
      </c>
      <c r="AE140" s="101" t="s">
        <v>668</v>
      </c>
      <c r="AF140" s="101" t="s">
        <v>1318</v>
      </c>
    </row>
    <row r="141" spans="1:32" ht="207">
      <c r="A141" s="100">
        <v>136</v>
      </c>
      <c r="B141" s="101" t="s">
        <v>735</v>
      </c>
      <c r="C141" s="130" t="s">
        <v>652</v>
      </c>
      <c r="D141" s="131"/>
      <c r="E141" s="130" t="s">
        <v>653</v>
      </c>
      <c r="F141" s="131"/>
      <c r="G141" s="101" t="s">
        <v>654</v>
      </c>
      <c r="H141" s="130">
        <v>2016</v>
      </c>
      <c r="I141" s="131"/>
      <c r="J141" s="101">
        <v>49</v>
      </c>
      <c r="K141" s="130" t="s">
        <v>1319</v>
      </c>
      <c r="L141" s="132"/>
      <c r="M141" s="131"/>
      <c r="N141" s="130">
        <v>1</v>
      </c>
      <c r="O141" s="132"/>
      <c r="P141" s="132"/>
      <c r="Q141" s="131"/>
      <c r="R141" s="101" t="s">
        <v>656</v>
      </c>
      <c r="S141" s="101" t="s">
        <v>657</v>
      </c>
      <c r="T141" s="101" t="s">
        <v>1203</v>
      </c>
      <c r="U141" s="101" t="s">
        <v>1204</v>
      </c>
      <c r="V141" s="101" t="s">
        <v>1320</v>
      </c>
      <c r="W141" s="101" t="s">
        <v>1321</v>
      </c>
      <c r="X141" s="101" t="s">
        <v>1322</v>
      </c>
      <c r="Y141" s="101" t="s">
        <v>1323</v>
      </c>
      <c r="Z141" s="101" t="s">
        <v>1324</v>
      </c>
      <c r="AA141" s="101">
        <v>1</v>
      </c>
      <c r="AB141" s="101" t="s">
        <v>978</v>
      </c>
      <c r="AC141" s="101" t="s">
        <v>742</v>
      </c>
      <c r="AD141" s="101" t="s">
        <v>755</v>
      </c>
      <c r="AE141" s="101" t="s">
        <v>668</v>
      </c>
      <c r="AF141" s="101" t="s">
        <v>669</v>
      </c>
    </row>
    <row r="142" spans="1:32" ht="162">
      <c r="A142" s="100">
        <v>137</v>
      </c>
      <c r="B142" s="101" t="s">
        <v>735</v>
      </c>
      <c r="C142" s="130" t="s">
        <v>652</v>
      </c>
      <c r="D142" s="131"/>
      <c r="E142" s="130" t="s">
        <v>653</v>
      </c>
      <c r="F142" s="131"/>
      <c r="G142" s="101" t="s">
        <v>654</v>
      </c>
      <c r="H142" s="130">
        <v>2016</v>
      </c>
      <c r="I142" s="131"/>
      <c r="J142" s="101">
        <v>49</v>
      </c>
      <c r="K142" s="130" t="s">
        <v>1325</v>
      </c>
      <c r="L142" s="132"/>
      <c r="M142" s="131"/>
      <c r="N142" s="130">
        <v>1</v>
      </c>
      <c r="O142" s="132"/>
      <c r="P142" s="132"/>
      <c r="Q142" s="131"/>
      <c r="R142" s="101" t="s">
        <v>656</v>
      </c>
      <c r="S142" s="101" t="s">
        <v>657</v>
      </c>
      <c r="T142" s="101" t="s">
        <v>1203</v>
      </c>
      <c r="U142" s="101" t="s">
        <v>1204</v>
      </c>
      <c r="V142" s="101" t="s">
        <v>1326</v>
      </c>
      <c r="W142" s="101" t="s">
        <v>884</v>
      </c>
      <c r="X142" s="101" t="s">
        <v>1327</v>
      </c>
      <c r="Y142" s="101" t="s">
        <v>786</v>
      </c>
      <c r="Z142" s="101" t="s">
        <v>886</v>
      </c>
      <c r="AA142" s="101">
        <v>1</v>
      </c>
      <c r="AB142" s="101" t="s">
        <v>741</v>
      </c>
      <c r="AC142" s="101" t="s">
        <v>742</v>
      </c>
      <c r="AD142" s="101" t="s">
        <v>755</v>
      </c>
      <c r="AE142" s="101" t="s">
        <v>668</v>
      </c>
      <c r="AF142" s="101" t="s">
        <v>669</v>
      </c>
    </row>
    <row r="143" spans="1:32" ht="126">
      <c r="A143" s="100">
        <v>138</v>
      </c>
      <c r="B143" s="101" t="s">
        <v>735</v>
      </c>
      <c r="C143" s="130" t="s">
        <v>652</v>
      </c>
      <c r="D143" s="131"/>
      <c r="E143" s="130" t="s">
        <v>653</v>
      </c>
      <c r="F143" s="131"/>
      <c r="G143" s="101" t="s">
        <v>654</v>
      </c>
      <c r="H143" s="130">
        <v>2016</v>
      </c>
      <c r="I143" s="131"/>
      <c r="J143" s="101">
        <v>49</v>
      </c>
      <c r="K143" s="130" t="s">
        <v>1328</v>
      </c>
      <c r="L143" s="132"/>
      <c r="M143" s="131"/>
      <c r="N143" s="130">
        <v>1</v>
      </c>
      <c r="O143" s="132"/>
      <c r="P143" s="132"/>
      <c r="Q143" s="131"/>
      <c r="R143" s="101" t="s">
        <v>656</v>
      </c>
      <c r="S143" s="101" t="s">
        <v>657</v>
      </c>
      <c r="T143" s="101" t="s">
        <v>1203</v>
      </c>
      <c r="U143" s="101" t="s">
        <v>1204</v>
      </c>
      <c r="V143" s="101" t="s">
        <v>1329</v>
      </c>
      <c r="W143" s="101" t="s">
        <v>1330</v>
      </c>
      <c r="X143" s="101" t="s">
        <v>1331</v>
      </c>
      <c r="Y143" s="101" t="s">
        <v>1174</v>
      </c>
      <c r="Z143" s="101" t="s">
        <v>1332</v>
      </c>
      <c r="AA143" s="101">
        <v>1</v>
      </c>
      <c r="AB143" s="101" t="s">
        <v>978</v>
      </c>
      <c r="AC143" s="101" t="s">
        <v>742</v>
      </c>
      <c r="AD143" s="101" t="s">
        <v>755</v>
      </c>
      <c r="AE143" s="101" t="s">
        <v>668</v>
      </c>
      <c r="AF143" s="101" t="s">
        <v>669</v>
      </c>
    </row>
    <row r="144" spans="1:32" ht="162">
      <c r="A144" s="100">
        <v>139</v>
      </c>
      <c r="B144" s="101" t="s">
        <v>735</v>
      </c>
      <c r="C144" s="130" t="s">
        <v>652</v>
      </c>
      <c r="D144" s="131"/>
      <c r="E144" s="130" t="s">
        <v>653</v>
      </c>
      <c r="F144" s="131"/>
      <c r="G144" s="101" t="s">
        <v>654</v>
      </c>
      <c r="H144" s="130">
        <v>2016</v>
      </c>
      <c r="I144" s="131"/>
      <c r="J144" s="101">
        <v>49</v>
      </c>
      <c r="K144" s="130" t="s">
        <v>1333</v>
      </c>
      <c r="L144" s="132"/>
      <c r="M144" s="131"/>
      <c r="N144" s="130">
        <v>1</v>
      </c>
      <c r="O144" s="132"/>
      <c r="P144" s="132"/>
      <c r="Q144" s="131"/>
      <c r="R144" s="101" t="s">
        <v>656</v>
      </c>
      <c r="S144" s="101" t="s">
        <v>657</v>
      </c>
      <c r="T144" s="101" t="s">
        <v>1203</v>
      </c>
      <c r="U144" s="101" t="s">
        <v>1204</v>
      </c>
      <c r="V144" s="101" t="s">
        <v>1334</v>
      </c>
      <c r="W144" s="101" t="s">
        <v>1335</v>
      </c>
      <c r="X144" s="101" t="s">
        <v>1336</v>
      </c>
      <c r="Y144" s="101" t="s">
        <v>1337</v>
      </c>
      <c r="Z144" s="101" t="s">
        <v>1338</v>
      </c>
      <c r="AA144" s="101">
        <v>2</v>
      </c>
      <c r="AB144" s="101" t="s">
        <v>978</v>
      </c>
      <c r="AC144" s="101" t="s">
        <v>742</v>
      </c>
      <c r="AD144" s="101" t="s">
        <v>755</v>
      </c>
      <c r="AE144" s="101" t="s">
        <v>668</v>
      </c>
      <c r="AF144" s="101" t="s">
        <v>669</v>
      </c>
    </row>
    <row r="145" spans="1:32" ht="135">
      <c r="A145" s="100">
        <v>140</v>
      </c>
      <c r="B145" s="101" t="s">
        <v>735</v>
      </c>
      <c r="C145" s="130" t="s">
        <v>652</v>
      </c>
      <c r="D145" s="131"/>
      <c r="E145" s="130" t="s">
        <v>653</v>
      </c>
      <c r="F145" s="131"/>
      <c r="G145" s="101" t="s">
        <v>654</v>
      </c>
      <c r="H145" s="130">
        <v>2016</v>
      </c>
      <c r="I145" s="131"/>
      <c r="J145" s="101">
        <v>49</v>
      </c>
      <c r="K145" s="130" t="s">
        <v>1339</v>
      </c>
      <c r="L145" s="132"/>
      <c r="M145" s="131"/>
      <c r="N145" s="130">
        <v>1</v>
      </c>
      <c r="O145" s="132"/>
      <c r="P145" s="132"/>
      <c r="Q145" s="131"/>
      <c r="R145" s="101" t="s">
        <v>656</v>
      </c>
      <c r="S145" s="101" t="s">
        <v>657</v>
      </c>
      <c r="T145" s="101" t="s">
        <v>1203</v>
      </c>
      <c r="U145" s="101" t="s">
        <v>1204</v>
      </c>
      <c r="V145" s="101" t="s">
        <v>1340</v>
      </c>
      <c r="W145" s="101" t="s">
        <v>1341</v>
      </c>
      <c r="X145" s="101" t="s">
        <v>1342</v>
      </c>
      <c r="Y145" s="101" t="s">
        <v>1343</v>
      </c>
      <c r="Z145" s="101" t="s">
        <v>1344</v>
      </c>
      <c r="AA145" s="101">
        <v>1</v>
      </c>
      <c r="AB145" s="101" t="s">
        <v>978</v>
      </c>
      <c r="AC145" s="101" t="s">
        <v>742</v>
      </c>
      <c r="AD145" s="101" t="s">
        <v>755</v>
      </c>
      <c r="AE145" s="101" t="s">
        <v>668</v>
      </c>
      <c r="AF145" s="101" t="s">
        <v>669</v>
      </c>
    </row>
    <row r="146" spans="1:32" ht="207">
      <c r="A146" s="100">
        <v>141</v>
      </c>
      <c r="B146" s="101" t="s">
        <v>735</v>
      </c>
      <c r="C146" s="130" t="s">
        <v>652</v>
      </c>
      <c r="D146" s="131"/>
      <c r="E146" s="130" t="s">
        <v>653</v>
      </c>
      <c r="F146" s="131"/>
      <c r="G146" s="101" t="s">
        <v>654</v>
      </c>
      <c r="H146" s="130">
        <v>2016</v>
      </c>
      <c r="I146" s="131"/>
      <c r="J146" s="101">
        <v>49</v>
      </c>
      <c r="K146" s="130" t="s">
        <v>1345</v>
      </c>
      <c r="L146" s="132"/>
      <c r="M146" s="131"/>
      <c r="N146" s="130">
        <v>1</v>
      </c>
      <c r="O146" s="132"/>
      <c r="P146" s="132"/>
      <c r="Q146" s="131"/>
      <c r="R146" s="101" t="s">
        <v>656</v>
      </c>
      <c r="S146" s="101" t="s">
        <v>657</v>
      </c>
      <c r="T146" s="101" t="s">
        <v>1203</v>
      </c>
      <c r="U146" s="101" t="s">
        <v>1204</v>
      </c>
      <c r="V146" s="101" t="s">
        <v>1346</v>
      </c>
      <c r="W146" s="101" t="s">
        <v>1347</v>
      </c>
      <c r="X146" s="101" t="s">
        <v>1348</v>
      </c>
      <c r="Y146" s="101" t="s">
        <v>1349</v>
      </c>
      <c r="Z146" s="101" t="s">
        <v>1349</v>
      </c>
      <c r="AA146" s="101">
        <v>1</v>
      </c>
      <c r="AB146" s="101" t="s">
        <v>1350</v>
      </c>
      <c r="AC146" s="101" t="s">
        <v>742</v>
      </c>
      <c r="AD146" s="101" t="s">
        <v>755</v>
      </c>
      <c r="AE146" s="101" t="s">
        <v>668</v>
      </c>
      <c r="AF146" s="101" t="s">
        <v>669</v>
      </c>
    </row>
    <row r="147" spans="1:32" ht="162">
      <c r="A147" s="100">
        <v>142</v>
      </c>
      <c r="B147" s="101" t="s">
        <v>651</v>
      </c>
      <c r="C147" s="130" t="s">
        <v>652</v>
      </c>
      <c r="D147" s="131"/>
      <c r="E147" s="130" t="s">
        <v>653</v>
      </c>
      <c r="F147" s="131"/>
      <c r="G147" s="101" t="s">
        <v>654</v>
      </c>
      <c r="H147" s="130">
        <v>2016</v>
      </c>
      <c r="I147" s="131"/>
      <c r="J147" s="101">
        <v>66</v>
      </c>
      <c r="K147" s="130" t="s">
        <v>1345</v>
      </c>
      <c r="L147" s="132"/>
      <c r="M147" s="131"/>
      <c r="N147" s="130">
        <v>1</v>
      </c>
      <c r="O147" s="132"/>
      <c r="P147" s="132"/>
      <c r="Q147" s="131"/>
      <c r="R147" s="101" t="s">
        <v>656</v>
      </c>
      <c r="S147" s="101" t="s">
        <v>657</v>
      </c>
      <c r="T147" s="101" t="s">
        <v>1203</v>
      </c>
      <c r="U147" s="101" t="s">
        <v>1204</v>
      </c>
      <c r="V147" s="101" t="s">
        <v>1351</v>
      </c>
      <c r="W147" s="101" t="s">
        <v>1352</v>
      </c>
      <c r="X147" s="101" t="s">
        <v>1353</v>
      </c>
      <c r="Y147" s="101" t="s">
        <v>1354</v>
      </c>
      <c r="Z147" s="101" t="s">
        <v>1355</v>
      </c>
      <c r="AA147" s="101">
        <v>1</v>
      </c>
      <c r="AB147" s="101" t="s">
        <v>1237</v>
      </c>
      <c r="AC147" s="101" t="s">
        <v>666</v>
      </c>
      <c r="AD147" s="101" t="s">
        <v>900</v>
      </c>
      <c r="AE147" s="101" t="s">
        <v>668</v>
      </c>
      <c r="AF147" s="101" t="s">
        <v>669</v>
      </c>
    </row>
    <row r="148" spans="1:32" ht="126">
      <c r="A148" s="100">
        <v>143</v>
      </c>
      <c r="B148" s="101" t="s">
        <v>651</v>
      </c>
      <c r="C148" s="130" t="s">
        <v>652</v>
      </c>
      <c r="D148" s="131"/>
      <c r="E148" s="130" t="s">
        <v>653</v>
      </c>
      <c r="F148" s="131"/>
      <c r="G148" s="101" t="s">
        <v>654</v>
      </c>
      <c r="H148" s="130">
        <v>2016</v>
      </c>
      <c r="I148" s="131"/>
      <c r="J148" s="101">
        <v>66</v>
      </c>
      <c r="K148" s="130" t="s">
        <v>1356</v>
      </c>
      <c r="L148" s="132"/>
      <c r="M148" s="131"/>
      <c r="N148" s="130">
        <v>1</v>
      </c>
      <c r="O148" s="132"/>
      <c r="P148" s="132"/>
      <c r="Q148" s="131"/>
      <c r="R148" s="101" t="s">
        <v>656</v>
      </c>
      <c r="S148" s="101" t="s">
        <v>657</v>
      </c>
      <c r="T148" s="101" t="s">
        <v>1203</v>
      </c>
      <c r="U148" s="101" t="s">
        <v>1204</v>
      </c>
      <c r="V148" s="101" t="s">
        <v>1357</v>
      </c>
      <c r="W148" s="101" t="s">
        <v>1358</v>
      </c>
      <c r="X148" s="101" t="s">
        <v>1359</v>
      </c>
      <c r="Y148" s="101" t="s">
        <v>1360</v>
      </c>
      <c r="Z148" s="101" t="s">
        <v>1361</v>
      </c>
      <c r="AA148" s="101">
        <v>1</v>
      </c>
      <c r="AB148" s="101" t="s">
        <v>1362</v>
      </c>
      <c r="AC148" s="101" t="s">
        <v>666</v>
      </c>
      <c r="AD148" s="101" t="s">
        <v>793</v>
      </c>
      <c r="AE148" s="101" t="s">
        <v>668</v>
      </c>
      <c r="AF148" s="101" t="s">
        <v>669</v>
      </c>
    </row>
    <row r="149" spans="1:32" ht="126">
      <c r="A149" s="100">
        <v>144</v>
      </c>
      <c r="B149" s="101" t="s">
        <v>651</v>
      </c>
      <c r="C149" s="130" t="s">
        <v>652</v>
      </c>
      <c r="D149" s="131"/>
      <c r="E149" s="130" t="s">
        <v>653</v>
      </c>
      <c r="F149" s="131"/>
      <c r="G149" s="101" t="s">
        <v>654</v>
      </c>
      <c r="H149" s="130">
        <v>2016</v>
      </c>
      <c r="I149" s="131"/>
      <c r="J149" s="101">
        <v>66</v>
      </c>
      <c r="K149" s="130" t="s">
        <v>1356</v>
      </c>
      <c r="L149" s="132"/>
      <c r="M149" s="131"/>
      <c r="N149" s="130">
        <v>2</v>
      </c>
      <c r="O149" s="132"/>
      <c r="P149" s="132"/>
      <c r="Q149" s="131"/>
      <c r="R149" s="101" t="s">
        <v>656</v>
      </c>
      <c r="S149" s="101" t="s">
        <v>657</v>
      </c>
      <c r="T149" s="101" t="s">
        <v>1203</v>
      </c>
      <c r="U149" s="101" t="s">
        <v>1204</v>
      </c>
      <c r="V149" s="101" t="s">
        <v>1357</v>
      </c>
      <c r="W149" s="101" t="s">
        <v>1358</v>
      </c>
      <c r="X149" s="101" t="s">
        <v>1363</v>
      </c>
      <c r="Y149" s="101" t="s">
        <v>1364</v>
      </c>
      <c r="Z149" s="101" t="s">
        <v>1361</v>
      </c>
      <c r="AA149" s="101">
        <v>1</v>
      </c>
      <c r="AB149" s="101" t="s">
        <v>1362</v>
      </c>
      <c r="AC149" s="101" t="s">
        <v>666</v>
      </c>
      <c r="AD149" s="101" t="s">
        <v>793</v>
      </c>
      <c r="AE149" s="101" t="s">
        <v>668</v>
      </c>
      <c r="AF149" s="101" t="s">
        <v>669</v>
      </c>
    </row>
    <row r="150" spans="1:32" ht="108">
      <c r="A150" s="100">
        <v>145</v>
      </c>
      <c r="B150" s="101" t="s">
        <v>651</v>
      </c>
      <c r="C150" s="130" t="s">
        <v>652</v>
      </c>
      <c r="D150" s="131"/>
      <c r="E150" s="130" t="s">
        <v>653</v>
      </c>
      <c r="F150" s="131"/>
      <c r="G150" s="101" t="s">
        <v>654</v>
      </c>
      <c r="H150" s="130">
        <v>2016</v>
      </c>
      <c r="I150" s="131"/>
      <c r="J150" s="101">
        <v>66</v>
      </c>
      <c r="K150" s="130" t="s">
        <v>1365</v>
      </c>
      <c r="L150" s="132"/>
      <c r="M150" s="131"/>
      <c r="N150" s="130">
        <v>1</v>
      </c>
      <c r="O150" s="132"/>
      <c r="P150" s="132"/>
      <c r="Q150" s="131"/>
      <c r="R150" s="101" t="s">
        <v>656</v>
      </c>
      <c r="S150" s="101" t="s">
        <v>657</v>
      </c>
      <c r="T150" s="101" t="s">
        <v>1203</v>
      </c>
      <c r="U150" s="101" t="s">
        <v>1204</v>
      </c>
      <c r="V150" s="101" t="s">
        <v>1366</v>
      </c>
      <c r="W150" s="101" t="s">
        <v>1367</v>
      </c>
      <c r="X150" s="101" t="s">
        <v>1368</v>
      </c>
      <c r="Y150" s="101" t="s">
        <v>1369</v>
      </c>
      <c r="Z150" s="101" t="s">
        <v>1370</v>
      </c>
      <c r="AA150" s="101">
        <v>1</v>
      </c>
      <c r="AB150" s="101" t="s">
        <v>1371</v>
      </c>
      <c r="AC150" s="101" t="s">
        <v>666</v>
      </c>
      <c r="AD150" s="101" t="s">
        <v>667</v>
      </c>
      <c r="AE150" s="101" t="s">
        <v>668</v>
      </c>
      <c r="AF150" s="101" t="s">
        <v>518</v>
      </c>
    </row>
    <row r="151" spans="1:32" ht="108">
      <c r="A151" s="100">
        <v>146</v>
      </c>
      <c r="B151" s="101" t="s">
        <v>651</v>
      </c>
      <c r="C151" s="130" t="s">
        <v>652</v>
      </c>
      <c r="D151" s="131"/>
      <c r="E151" s="130" t="s">
        <v>653</v>
      </c>
      <c r="F151" s="131"/>
      <c r="G151" s="101" t="s">
        <v>654</v>
      </c>
      <c r="H151" s="130">
        <v>2016</v>
      </c>
      <c r="I151" s="131"/>
      <c r="J151" s="101">
        <v>66</v>
      </c>
      <c r="K151" s="130" t="s">
        <v>1365</v>
      </c>
      <c r="L151" s="132"/>
      <c r="M151" s="131"/>
      <c r="N151" s="130">
        <v>2</v>
      </c>
      <c r="O151" s="132"/>
      <c r="P151" s="132"/>
      <c r="Q151" s="131"/>
      <c r="R151" s="101" t="s">
        <v>656</v>
      </c>
      <c r="S151" s="101" t="s">
        <v>657</v>
      </c>
      <c r="T151" s="101" t="s">
        <v>1203</v>
      </c>
      <c r="U151" s="101" t="s">
        <v>1204</v>
      </c>
      <c r="V151" s="101" t="s">
        <v>1366</v>
      </c>
      <c r="W151" s="101" t="s">
        <v>1367</v>
      </c>
      <c r="X151" s="101" t="s">
        <v>1372</v>
      </c>
      <c r="Y151" s="101" t="s">
        <v>1373</v>
      </c>
      <c r="Z151" s="101" t="s">
        <v>1374</v>
      </c>
      <c r="AA151" s="101">
        <v>1</v>
      </c>
      <c r="AB151" s="101" t="s">
        <v>1371</v>
      </c>
      <c r="AC151" s="101" t="s">
        <v>666</v>
      </c>
      <c r="AD151" s="101" t="s">
        <v>667</v>
      </c>
      <c r="AE151" s="101" t="s">
        <v>668</v>
      </c>
      <c r="AF151" s="101" t="s">
        <v>518</v>
      </c>
    </row>
    <row r="152" spans="1:32" ht="108">
      <c r="A152" s="100">
        <v>147</v>
      </c>
      <c r="B152" s="101" t="s">
        <v>735</v>
      </c>
      <c r="C152" s="130" t="s">
        <v>652</v>
      </c>
      <c r="D152" s="131"/>
      <c r="E152" s="130" t="s">
        <v>653</v>
      </c>
      <c r="F152" s="131"/>
      <c r="G152" s="101" t="s">
        <v>654</v>
      </c>
      <c r="H152" s="130">
        <v>2016</v>
      </c>
      <c r="I152" s="131"/>
      <c r="J152" s="101">
        <v>49</v>
      </c>
      <c r="K152" s="130" t="s">
        <v>1375</v>
      </c>
      <c r="L152" s="132"/>
      <c r="M152" s="131"/>
      <c r="N152" s="130">
        <v>1</v>
      </c>
      <c r="O152" s="132"/>
      <c r="P152" s="132"/>
      <c r="Q152" s="131"/>
      <c r="R152" s="101" t="s">
        <v>656</v>
      </c>
      <c r="S152" s="101" t="s">
        <v>657</v>
      </c>
      <c r="T152" s="101" t="s">
        <v>1203</v>
      </c>
      <c r="U152" s="101" t="s">
        <v>1204</v>
      </c>
      <c r="V152" s="101" t="s">
        <v>1376</v>
      </c>
      <c r="W152" s="101" t="s">
        <v>1377</v>
      </c>
      <c r="X152" s="101" t="s">
        <v>1378</v>
      </c>
      <c r="Y152" s="101" t="s">
        <v>1379</v>
      </c>
      <c r="Z152" s="101" t="s">
        <v>1380</v>
      </c>
      <c r="AA152" s="101">
        <v>1</v>
      </c>
      <c r="AB152" s="101" t="s">
        <v>1024</v>
      </c>
      <c r="AC152" s="101" t="s">
        <v>1381</v>
      </c>
      <c r="AD152" s="101" t="s">
        <v>1382</v>
      </c>
      <c r="AE152" s="101" t="s">
        <v>668</v>
      </c>
      <c r="AF152" s="101" t="s">
        <v>1318</v>
      </c>
    </row>
    <row r="153" spans="1:32" ht="117">
      <c r="A153" s="100">
        <v>148</v>
      </c>
      <c r="B153" s="101" t="s">
        <v>735</v>
      </c>
      <c r="C153" s="130" t="s">
        <v>652</v>
      </c>
      <c r="D153" s="131"/>
      <c r="E153" s="130" t="s">
        <v>653</v>
      </c>
      <c r="F153" s="131"/>
      <c r="G153" s="101" t="s">
        <v>654</v>
      </c>
      <c r="H153" s="130">
        <v>2016</v>
      </c>
      <c r="I153" s="131"/>
      <c r="J153" s="101">
        <v>49</v>
      </c>
      <c r="K153" s="130" t="s">
        <v>1375</v>
      </c>
      <c r="L153" s="132"/>
      <c r="M153" s="131"/>
      <c r="N153" s="130">
        <v>2</v>
      </c>
      <c r="O153" s="132"/>
      <c r="P153" s="132"/>
      <c r="Q153" s="131"/>
      <c r="R153" s="101" t="s">
        <v>656</v>
      </c>
      <c r="S153" s="101" t="s">
        <v>657</v>
      </c>
      <c r="T153" s="101" t="s">
        <v>1203</v>
      </c>
      <c r="U153" s="101" t="s">
        <v>1204</v>
      </c>
      <c r="V153" s="101" t="s">
        <v>1376</v>
      </c>
      <c r="W153" s="101" t="s">
        <v>1377</v>
      </c>
      <c r="X153" s="101" t="s">
        <v>1383</v>
      </c>
      <c r="Y153" s="101" t="s">
        <v>1384</v>
      </c>
      <c r="Z153" s="101" t="s">
        <v>1385</v>
      </c>
      <c r="AA153" s="101">
        <v>1</v>
      </c>
      <c r="AB153" s="101" t="s">
        <v>1024</v>
      </c>
      <c r="AC153" s="101" t="s">
        <v>1014</v>
      </c>
      <c r="AD153" s="101" t="s">
        <v>1382</v>
      </c>
      <c r="AE153" s="101" t="s">
        <v>668</v>
      </c>
      <c r="AF153" s="101" t="s">
        <v>1318</v>
      </c>
    </row>
    <row r="154" spans="1:32" ht="198">
      <c r="A154" s="100">
        <v>149</v>
      </c>
      <c r="B154" s="101" t="s">
        <v>673</v>
      </c>
      <c r="C154" s="130" t="s">
        <v>652</v>
      </c>
      <c r="D154" s="131"/>
      <c r="E154" s="130" t="s">
        <v>653</v>
      </c>
      <c r="F154" s="131"/>
      <c r="G154" s="101" t="s">
        <v>654</v>
      </c>
      <c r="H154" s="130">
        <v>2013</v>
      </c>
      <c r="I154" s="131"/>
      <c r="J154" s="101">
        <v>801</v>
      </c>
      <c r="K154" s="130" t="s">
        <v>1386</v>
      </c>
      <c r="L154" s="132"/>
      <c r="M154" s="131"/>
      <c r="N154" s="130">
        <v>1</v>
      </c>
      <c r="O154" s="132"/>
      <c r="P154" s="132"/>
      <c r="Q154" s="131"/>
      <c r="R154" s="101" t="s">
        <v>656</v>
      </c>
      <c r="S154" s="101" t="s">
        <v>1387</v>
      </c>
      <c r="T154" s="101" t="s">
        <v>1203</v>
      </c>
      <c r="U154" s="101" t="s">
        <v>1204</v>
      </c>
      <c r="V154" s="101" t="s">
        <v>1388</v>
      </c>
      <c r="W154" s="101" t="s">
        <v>1389</v>
      </c>
      <c r="X154" s="101" t="s">
        <v>1390</v>
      </c>
      <c r="Y154" s="101" t="s">
        <v>1391</v>
      </c>
      <c r="Z154" s="101" t="s">
        <v>1392</v>
      </c>
      <c r="AA154" s="101">
        <v>1</v>
      </c>
      <c r="AB154" s="101" t="s">
        <v>1393</v>
      </c>
      <c r="AC154" s="101" t="s">
        <v>1394</v>
      </c>
      <c r="AD154" s="101" t="s">
        <v>1395</v>
      </c>
      <c r="AE154" s="101" t="s">
        <v>668</v>
      </c>
      <c r="AF154" s="101" t="s">
        <v>669</v>
      </c>
    </row>
    <row r="155" spans="1:32" ht="135">
      <c r="A155" s="100">
        <v>150</v>
      </c>
      <c r="B155" s="101" t="s">
        <v>673</v>
      </c>
      <c r="C155" s="130" t="s">
        <v>652</v>
      </c>
      <c r="D155" s="131"/>
      <c r="E155" s="130" t="s">
        <v>653</v>
      </c>
      <c r="F155" s="131"/>
      <c r="G155" s="101" t="s">
        <v>654</v>
      </c>
      <c r="H155" s="130">
        <v>2012</v>
      </c>
      <c r="I155" s="131"/>
      <c r="J155" s="101">
        <v>800</v>
      </c>
      <c r="K155" s="130" t="s">
        <v>1396</v>
      </c>
      <c r="L155" s="132"/>
      <c r="M155" s="131"/>
      <c r="N155" s="130">
        <v>1</v>
      </c>
      <c r="O155" s="132"/>
      <c r="P155" s="132"/>
      <c r="Q155" s="131"/>
      <c r="R155" s="101" t="s">
        <v>656</v>
      </c>
      <c r="S155" s="101" t="s">
        <v>657</v>
      </c>
      <c r="T155" s="101" t="s">
        <v>1397</v>
      </c>
      <c r="U155" s="101" t="s">
        <v>1397</v>
      </c>
      <c r="V155" s="101" t="s">
        <v>1398</v>
      </c>
      <c r="W155" s="101" t="s">
        <v>1399</v>
      </c>
      <c r="X155" s="101" t="s">
        <v>1400</v>
      </c>
      <c r="Y155" s="101" t="s">
        <v>1401</v>
      </c>
      <c r="Z155" s="101" t="s">
        <v>1402</v>
      </c>
      <c r="AA155" s="101">
        <v>1</v>
      </c>
      <c r="AB155" s="101" t="s">
        <v>1403</v>
      </c>
      <c r="AC155" s="101" t="s">
        <v>1404</v>
      </c>
      <c r="AD155" s="101" t="s">
        <v>1405</v>
      </c>
      <c r="AE155" s="101" t="s">
        <v>668</v>
      </c>
      <c r="AF155" s="101" t="s">
        <v>669</v>
      </c>
    </row>
    <row r="156" spans="1:32" ht="135">
      <c r="A156" s="100">
        <v>151</v>
      </c>
      <c r="B156" s="101" t="s">
        <v>673</v>
      </c>
      <c r="C156" s="130" t="s">
        <v>652</v>
      </c>
      <c r="D156" s="131"/>
      <c r="E156" s="130" t="s">
        <v>653</v>
      </c>
      <c r="F156" s="131"/>
      <c r="G156" s="101" t="s">
        <v>654</v>
      </c>
      <c r="H156" s="130">
        <v>2012</v>
      </c>
      <c r="I156" s="131"/>
      <c r="J156" s="101">
        <v>800</v>
      </c>
      <c r="K156" s="130" t="s">
        <v>1396</v>
      </c>
      <c r="L156" s="132"/>
      <c r="M156" s="131"/>
      <c r="N156" s="130">
        <v>2</v>
      </c>
      <c r="O156" s="132"/>
      <c r="P156" s="132"/>
      <c r="Q156" s="131"/>
      <c r="R156" s="101" t="s">
        <v>656</v>
      </c>
      <c r="S156" s="101" t="s">
        <v>657</v>
      </c>
      <c r="T156" s="101" t="s">
        <v>1397</v>
      </c>
      <c r="U156" s="101" t="s">
        <v>1397</v>
      </c>
      <c r="V156" s="101" t="s">
        <v>1398</v>
      </c>
      <c r="W156" s="101" t="s">
        <v>1399</v>
      </c>
      <c r="X156" s="101" t="s">
        <v>1406</v>
      </c>
      <c r="Y156" s="101" t="s">
        <v>1401</v>
      </c>
      <c r="Z156" s="101" t="s">
        <v>1407</v>
      </c>
      <c r="AA156" s="101">
        <v>1</v>
      </c>
      <c r="AB156" s="101" t="s">
        <v>741</v>
      </c>
      <c r="AC156" s="101" t="s">
        <v>1404</v>
      </c>
      <c r="AD156" s="101" t="s">
        <v>1405</v>
      </c>
      <c r="AE156" s="101" t="s">
        <v>668</v>
      </c>
      <c r="AF156" s="101" t="s">
        <v>669</v>
      </c>
    </row>
    <row r="157" spans="1:32" ht="198">
      <c r="A157" s="100">
        <v>152</v>
      </c>
      <c r="B157" s="101" t="s">
        <v>1408</v>
      </c>
      <c r="C157" s="130" t="s">
        <v>652</v>
      </c>
      <c r="D157" s="131"/>
      <c r="E157" s="130" t="s">
        <v>653</v>
      </c>
      <c r="F157" s="131"/>
      <c r="G157" s="101" t="s">
        <v>654</v>
      </c>
      <c r="H157" s="130">
        <v>2020</v>
      </c>
      <c r="I157" s="131"/>
      <c r="J157" s="101">
        <v>75</v>
      </c>
      <c r="K157" s="130" t="s">
        <v>170</v>
      </c>
      <c r="L157" s="132"/>
      <c r="M157" s="131"/>
      <c r="N157" s="130">
        <v>1</v>
      </c>
      <c r="O157" s="132"/>
      <c r="P157" s="132"/>
      <c r="Q157" s="131"/>
      <c r="R157" s="101" t="s">
        <v>656</v>
      </c>
      <c r="S157" s="101" t="s">
        <v>1409</v>
      </c>
      <c r="T157" s="101" t="s">
        <v>658</v>
      </c>
      <c r="U157" s="101" t="s">
        <v>659</v>
      </c>
      <c r="V157" s="101" t="s">
        <v>1410</v>
      </c>
      <c r="W157" s="101" t="s">
        <v>592</v>
      </c>
      <c r="X157" s="101" t="s">
        <v>1411</v>
      </c>
      <c r="Y157" s="101" t="s">
        <v>1412</v>
      </c>
      <c r="Z157" s="101" t="s">
        <v>1413</v>
      </c>
      <c r="AA157" s="101">
        <v>3</v>
      </c>
      <c r="AB157" s="101" t="s">
        <v>1414</v>
      </c>
      <c r="AC157" s="101" t="s">
        <v>1415</v>
      </c>
      <c r="AD157" s="101" t="s">
        <v>1416</v>
      </c>
      <c r="AE157" s="101" t="s">
        <v>668</v>
      </c>
      <c r="AF157" s="101" t="s">
        <v>1318</v>
      </c>
    </row>
    <row r="158" spans="1:32" ht="72">
      <c r="A158" s="100">
        <v>153</v>
      </c>
      <c r="B158" s="101" t="s">
        <v>1417</v>
      </c>
      <c r="C158" s="130" t="s">
        <v>652</v>
      </c>
      <c r="D158" s="131"/>
      <c r="E158" s="130" t="s">
        <v>653</v>
      </c>
      <c r="F158" s="131"/>
      <c r="G158" s="101" t="s">
        <v>654</v>
      </c>
      <c r="H158" s="130">
        <v>2020</v>
      </c>
      <c r="I158" s="131"/>
      <c r="J158" s="101">
        <v>68</v>
      </c>
      <c r="K158" s="130" t="s">
        <v>170</v>
      </c>
      <c r="L158" s="132"/>
      <c r="M158" s="131"/>
      <c r="N158" s="130">
        <v>1</v>
      </c>
      <c r="O158" s="132"/>
      <c r="P158" s="132"/>
      <c r="Q158" s="131"/>
      <c r="R158" s="101" t="s">
        <v>656</v>
      </c>
      <c r="S158" s="101" t="s">
        <v>1409</v>
      </c>
      <c r="T158" s="101" t="s">
        <v>658</v>
      </c>
      <c r="U158" s="101" t="s">
        <v>659</v>
      </c>
      <c r="V158" s="101" t="s">
        <v>1418</v>
      </c>
      <c r="W158" s="101" t="s">
        <v>590</v>
      </c>
      <c r="X158" s="101" t="s">
        <v>1419</v>
      </c>
      <c r="Y158" s="101" t="s">
        <v>1420</v>
      </c>
      <c r="Z158" s="101" t="s">
        <v>1421</v>
      </c>
      <c r="AA158" s="101">
        <v>1</v>
      </c>
      <c r="AB158" s="101" t="s">
        <v>1422</v>
      </c>
      <c r="AC158" s="101" t="s">
        <v>1423</v>
      </c>
      <c r="AD158" s="101" t="s">
        <v>1424</v>
      </c>
      <c r="AE158" s="101" t="s">
        <v>668</v>
      </c>
      <c r="AF158" s="101" t="s">
        <v>1318</v>
      </c>
    </row>
    <row r="159" spans="1:32" ht="126">
      <c r="A159" s="100">
        <v>154</v>
      </c>
      <c r="B159" s="101" t="s">
        <v>1417</v>
      </c>
      <c r="C159" s="130" t="s">
        <v>652</v>
      </c>
      <c r="D159" s="131"/>
      <c r="E159" s="130" t="s">
        <v>653</v>
      </c>
      <c r="F159" s="131"/>
      <c r="G159" s="101" t="s">
        <v>654</v>
      </c>
      <c r="H159" s="130">
        <v>2020</v>
      </c>
      <c r="I159" s="131"/>
      <c r="J159" s="101">
        <v>68</v>
      </c>
      <c r="K159" s="130" t="s">
        <v>170</v>
      </c>
      <c r="L159" s="132"/>
      <c r="M159" s="131"/>
      <c r="N159" s="130">
        <v>2</v>
      </c>
      <c r="O159" s="132"/>
      <c r="P159" s="132"/>
      <c r="Q159" s="131"/>
      <c r="R159" s="101" t="s">
        <v>656</v>
      </c>
      <c r="S159" s="101" t="s">
        <v>1409</v>
      </c>
      <c r="T159" s="101" t="s">
        <v>658</v>
      </c>
      <c r="U159" s="101" t="s">
        <v>659</v>
      </c>
      <c r="V159" s="101" t="s">
        <v>1418</v>
      </c>
      <c r="W159" s="101" t="s">
        <v>591</v>
      </c>
      <c r="X159" s="101" t="s">
        <v>1425</v>
      </c>
      <c r="Y159" s="101" t="s">
        <v>1426</v>
      </c>
      <c r="Z159" s="101" t="s">
        <v>1427</v>
      </c>
      <c r="AA159" s="101">
        <v>100</v>
      </c>
      <c r="AB159" s="101" t="s">
        <v>726</v>
      </c>
      <c r="AC159" s="101" t="s">
        <v>1423</v>
      </c>
      <c r="AD159" s="101" t="s">
        <v>1424</v>
      </c>
      <c r="AE159" s="101" t="s">
        <v>668</v>
      </c>
      <c r="AF159" s="101" t="s">
        <v>1318</v>
      </c>
    </row>
    <row r="160" spans="1:32" ht="99">
      <c r="A160" s="100">
        <v>155</v>
      </c>
      <c r="B160" s="101" t="s">
        <v>1428</v>
      </c>
      <c r="C160" s="130" t="s">
        <v>652</v>
      </c>
      <c r="D160" s="131"/>
      <c r="E160" s="130" t="s">
        <v>653</v>
      </c>
      <c r="F160" s="131"/>
      <c r="G160" s="101" t="s">
        <v>654</v>
      </c>
      <c r="H160" s="130">
        <v>2019</v>
      </c>
      <c r="I160" s="131"/>
      <c r="J160" s="101">
        <v>36</v>
      </c>
      <c r="K160" s="130" t="s">
        <v>170</v>
      </c>
      <c r="L160" s="132"/>
      <c r="M160" s="131"/>
      <c r="N160" s="130">
        <v>1</v>
      </c>
      <c r="O160" s="132"/>
      <c r="P160" s="132"/>
      <c r="Q160" s="131"/>
      <c r="R160" s="101" t="s">
        <v>656</v>
      </c>
      <c r="S160" s="101" t="s">
        <v>1409</v>
      </c>
      <c r="T160" s="101" t="s">
        <v>658</v>
      </c>
      <c r="U160" s="101" t="s">
        <v>675</v>
      </c>
      <c r="V160" s="101" t="s">
        <v>458</v>
      </c>
      <c r="W160" s="101" t="s">
        <v>460</v>
      </c>
      <c r="X160" s="101" t="s">
        <v>1429</v>
      </c>
      <c r="Y160" s="101" t="s">
        <v>1430</v>
      </c>
      <c r="Z160" s="101" t="s">
        <v>1431</v>
      </c>
      <c r="AA160" s="101">
        <v>1</v>
      </c>
      <c r="AB160" s="101" t="s">
        <v>1432</v>
      </c>
      <c r="AC160" s="101" t="s">
        <v>1433</v>
      </c>
      <c r="AD160" s="101" t="s">
        <v>1434</v>
      </c>
      <c r="AE160" s="101" t="s">
        <v>668</v>
      </c>
      <c r="AF160" s="101" t="s">
        <v>1318</v>
      </c>
    </row>
    <row r="161" spans="1:32" ht="99">
      <c r="A161" s="100">
        <v>156</v>
      </c>
      <c r="B161" s="101" t="s">
        <v>1428</v>
      </c>
      <c r="C161" s="130" t="s">
        <v>652</v>
      </c>
      <c r="D161" s="131"/>
      <c r="E161" s="130" t="s">
        <v>653</v>
      </c>
      <c r="F161" s="131"/>
      <c r="G161" s="101" t="s">
        <v>654</v>
      </c>
      <c r="H161" s="130">
        <v>2019</v>
      </c>
      <c r="I161" s="131"/>
      <c r="J161" s="101">
        <v>36</v>
      </c>
      <c r="K161" s="130" t="s">
        <v>170</v>
      </c>
      <c r="L161" s="132"/>
      <c r="M161" s="131"/>
      <c r="N161" s="130">
        <v>2</v>
      </c>
      <c r="O161" s="132"/>
      <c r="P161" s="132"/>
      <c r="Q161" s="131"/>
      <c r="R161" s="101" t="s">
        <v>656</v>
      </c>
      <c r="S161" s="101" t="s">
        <v>1409</v>
      </c>
      <c r="T161" s="101" t="s">
        <v>658</v>
      </c>
      <c r="U161" s="101" t="s">
        <v>675</v>
      </c>
      <c r="V161" s="101" t="s">
        <v>458</v>
      </c>
      <c r="W161" s="101" t="s">
        <v>460</v>
      </c>
      <c r="X161" s="101" t="s">
        <v>1435</v>
      </c>
      <c r="Y161" s="101" t="s">
        <v>869</v>
      </c>
      <c r="Z161" s="101" t="s">
        <v>1436</v>
      </c>
      <c r="AA161" s="101">
        <v>3</v>
      </c>
      <c r="AB161" s="101" t="s">
        <v>741</v>
      </c>
      <c r="AC161" s="101" t="s">
        <v>1437</v>
      </c>
      <c r="AD161" s="101" t="s">
        <v>1438</v>
      </c>
      <c r="AE161" s="101" t="s">
        <v>668</v>
      </c>
      <c r="AF161" s="101" t="s">
        <v>1318</v>
      </c>
    </row>
    <row r="162" spans="1:32" ht="99">
      <c r="A162" s="100">
        <v>157</v>
      </c>
      <c r="B162" s="101" t="s">
        <v>1428</v>
      </c>
      <c r="C162" s="130" t="s">
        <v>652</v>
      </c>
      <c r="D162" s="131"/>
      <c r="E162" s="130" t="s">
        <v>653</v>
      </c>
      <c r="F162" s="131"/>
      <c r="G162" s="101" t="s">
        <v>654</v>
      </c>
      <c r="H162" s="130">
        <v>2019</v>
      </c>
      <c r="I162" s="131"/>
      <c r="J162" s="101">
        <v>36</v>
      </c>
      <c r="K162" s="130" t="s">
        <v>170</v>
      </c>
      <c r="L162" s="132"/>
      <c r="M162" s="131"/>
      <c r="N162" s="130">
        <v>3</v>
      </c>
      <c r="O162" s="132"/>
      <c r="P162" s="132"/>
      <c r="Q162" s="131"/>
      <c r="R162" s="101" t="s">
        <v>656</v>
      </c>
      <c r="S162" s="101" t="s">
        <v>1409</v>
      </c>
      <c r="T162" s="101" t="s">
        <v>658</v>
      </c>
      <c r="U162" s="101" t="s">
        <v>675</v>
      </c>
      <c r="V162" s="101" t="s">
        <v>458</v>
      </c>
      <c r="W162" s="101" t="s">
        <v>460</v>
      </c>
      <c r="X162" s="101" t="s">
        <v>461</v>
      </c>
      <c r="Y162" s="101" t="s">
        <v>462</v>
      </c>
      <c r="Z162" s="101" t="s">
        <v>463</v>
      </c>
      <c r="AA162" s="101">
        <v>5</v>
      </c>
      <c r="AB162" s="101" t="s">
        <v>1439</v>
      </c>
      <c r="AC162" s="101" t="s">
        <v>1437</v>
      </c>
      <c r="AD162" s="101" t="s">
        <v>1440</v>
      </c>
      <c r="AE162" s="101" t="s">
        <v>668</v>
      </c>
      <c r="AF162" s="101" t="s">
        <v>1318</v>
      </c>
    </row>
    <row r="163" spans="1:32" ht="126">
      <c r="A163" s="100">
        <v>158</v>
      </c>
      <c r="B163" s="101" t="s">
        <v>1441</v>
      </c>
      <c r="C163" s="130" t="s">
        <v>652</v>
      </c>
      <c r="D163" s="131"/>
      <c r="E163" s="130" t="s">
        <v>653</v>
      </c>
      <c r="F163" s="131"/>
      <c r="G163" s="101" t="s">
        <v>654</v>
      </c>
      <c r="H163" s="130">
        <v>2020</v>
      </c>
      <c r="I163" s="131"/>
      <c r="J163" s="101">
        <v>59</v>
      </c>
      <c r="K163" s="130" t="s">
        <v>64</v>
      </c>
      <c r="L163" s="132"/>
      <c r="M163" s="131"/>
      <c r="N163" s="130">
        <v>1</v>
      </c>
      <c r="O163" s="132"/>
      <c r="P163" s="132"/>
      <c r="Q163" s="131"/>
      <c r="R163" s="101" t="s">
        <v>656</v>
      </c>
      <c r="S163" s="101" t="s">
        <v>657</v>
      </c>
      <c r="T163" s="101" t="s">
        <v>658</v>
      </c>
      <c r="U163" s="101" t="s">
        <v>659</v>
      </c>
      <c r="V163" s="101" t="s">
        <v>1442</v>
      </c>
      <c r="W163" s="101" t="s">
        <v>474</v>
      </c>
      <c r="X163" s="101" t="s">
        <v>1443</v>
      </c>
      <c r="Y163" s="101" t="s">
        <v>869</v>
      </c>
      <c r="Z163" s="101" t="s">
        <v>1444</v>
      </c>
      <c r="AA163" s="101">
        <v>3</v>
      </c>
      <c r="AB163" s="101" t="s">
        <v>1445</v>
      </c>
      <c r="AC163" s="101" t="s">
        <v>1446</v>
      </c>
      <c r="AD163" s="101" t="s">
        <v>1447</v>
      </c>
      <c r="AE163" s="101" t="s">
        <v>668</v>
      </c>
      <c r="AF163" s="101" t="s">
        <v>1318</v>
      </c>
    </row>
    <row r="164" spans="1:32" ht="198">
      <c r="A164" s="100">
        <v>159</v>
      </c>
      <c r="B164" s="101" t="s">
        <v>1448</v>
      </c>
      <c r="C164" s="130" t="s">
        <v>652</v>
      </c>
      <c r="D164" s="131"/>
      <c r="E164" s="130" t="s">
        <v>653</v>
      </c>
      <c r="F164" s="131"/>
      <c r="G164" s="101" t="s">
        <v>654</v>
      </c>
      <c r="H164" s="130">
        <v>2019</v>
      </c>
      <c r="I164" s="131"/>
      <c r="J164" s="101">
        <v>24</v>
      </c>
      <c r="K164" s="130" t="s">
        <v>64</v>
      </c>
      <c r="L164" s="132"/>
      <c r="M164" s="131"/>
      <c r="N164" s="130">
        <v>1</v>
      </c>
      <c r="O164" s="132"/>
      <c r="P164" s="132"/>
      <c r="Q164" s="131"/>
      <c r="R164" s="101" t="s">
        <v>656</v>
      </c>
      <c r="S164" s="101" t="s">
        <v>657</v>
      </c>
      <c r="T164" s="101" t="s">
        <v>658</v>
      </c>
      <c r="U164" s="101" t="s">
        <v>659</v>
      </c>
      <c r="V164" s="101" t="s">
        <v>1449</v>
      </c>
      <c r="W164" s="101" t="s">
        <v>1450</v>
      </c>
      <c r="X164" s="101" t="s">
        <v>1451</v>
      </c>
      <c r="Y164" s="101" t="s">
        <v>1452</v>
      </c>
      <c r="Z164" s="101" t="s">
        <v>1453</v>
      </c>
      <c r="AA164" s="101">
        <v>1</v>
      </c>
      <c r="AB164" s="101" t="s">
        <v>1454</v>
      </c>
      <c r="AC164" s="101" t="s">
        <v>1455</v>
      </c>
      <c r="AD164" s="101" t="s">
        <v>1456</v>
      </c>
      <c r="AE164" s="101" t="s">
        <v>668</v>
      </c>
      <c r="AF164" s="101" t="s">
        <v>1318</v>
      </c>
    </row>
    <row r="165" spans="1:32" ht="198">
      <c r="A165" s="100">
        <v>160</v>
      </c>
      <c r="B165" s="101" t="s">
        <v>1448</v>
      </c>
      <c r="C165" s="130" t="s">
        <v>652</v>
      </c>
      <c r="D165" s="131"/>
      <c r="E165" s="130" t="s">
        <v>653</v>
      </c>
      <c r="F165" s="131"/>
      <c r="G165" s="101" t="s">
        <v>654</v>
      </c>
      <c r="H165" s="130">
        <v>2019</v>
      </c>
      <c r="I165" s="131"/>
      <c r="J165" s="101">
        <v>24</v>
      </c>
      <c r="K165" s="130" t="s">
        <v>64</v>
      </c>
      <c r="L165" s="132"/>
      <c r="M165" s="131"/>
      <c r="N165" s="130">
        <v>2</v>
      </c>
      <c r="O165" s="132"/>
      <c r="P165" s="132"/>
      <c r="Q165" s="131"/>
      <c r="R165" s="101" t="s">
        <v>656</v>
      </c>
      <c r="S165" s="101" t="s">
        <v>657</v>
      </c>
      <c r="T165" s="101" t="s">
        <v>658</v>
      </c>
      <c r="U165" s="101" t="s">
        <v>659</v>
      </c>
      <c r="V165" s="101" t="s">
        <v>1449</v>
      </c>
      <c r="W165" s="101" t="s">
        <v>1450</v>
      </c>
      <c r="X165" s="101" t="s">
        <v>1457</v>
      </c>
      <c r="Y165" s="101" t="s">
        <v>492</v>
      </c>
      <c r="Z165" s="101" t="s">
        <v>492</v>
      </c>
      <c r="AA165" s="101">
        <v>2</v>
      </c>
      <c r="AB165" s="101" t="s">
        <v>1458</v>
      </c>
      <c r="AC165" s="101" t="s">
        <v>1459</v>
      </c>
      <c r="AD165" s="101" t="s">
        <v>1460</v>
      </c>
      <c r="AE165" s="101" t="s">
        <v>668</v>
      </c>
      <c r="AF165" s="101" t="s">
        <v>1318</v>
      </c>
    </row>
    <row r="166" spans="1:32" ht="108">
      <c r="A166" s="100">
        <v>161</v>
      </c>
      <c r="B166" s="101" t="s">
        <v>1461</v>
      </c>
      <c r="C166" s="130" t="s">
        <v>652</v>
      </c>
      <c r="D166" s="131"/>
      <c r="E166" s="130" t="s">
        <v>653</v>
      </c>
      <c r="F166" s="131"/>
      <c r="G166" s="101" t="s">
        <v>654</v>
      </c>
      <c r="H166" s="130">
        <v>2021</v>
      </c>
      <c r="I166" s="131"/>
      <c r="J166" s="101">
        <v>52</v>
      </c>
      <c r="K166" s="130" t="s">
        <v>64</v>
      </c>
      <c r="L166" s="132"/>
      <c r="M166" s="131"/>
      <c r="N166" s="130">
        <v>1</v>
      </c>
      <c r="O166" s="132"/>
      <c r="P166" s="132"/>
      <c r="Q166" s="131"/>
      <c r="R166" s="101" t="s">
        <v>656</v>
      </c>
      <c r="S166" s="101" t="s">
        <v>657</v>
      </c>
      <c r="T166" s="101" t="s">
        <v>658</v>
      </c>
      <c r="U166" s="101" t="s">
        <v>659</v>
      </c>
      <c r="V166" s="101" t="s">
        <v>1462</v>
      </c>
      <c r="W166" s="101" t="s">
        <v>593</v>
      </c>
      <c r="X166" s="101" t="s">
        <v>1463</v>
      </c>
      <c r="Y166" s="101" t="s">
        <v>1464</v>
      </c>
      <c r="Z166" s="101" t="s">
        <v>1465</v>
      </c>
      <c r="AA166" s="101">
        <v>100</v>
      </c>
      <c r="AB166" s="101" t="s">
        <v>1466</v>
      </c>
      <c r="AC166" s="101" t="s">
        <v>1467</v>
      </c>
      <c r="AD166" s="101" t="s">
        <v>1468</v>
      </c>
      <c r="AE166" s="101" t="s">
        <v>668</v>
      </c>
      <c r="AF166" s="101" t="s">
        <v>1318</v>
      </c>
    </row>
    <row r="167" spans="1:32" ht="108">
      <c r="A167" s="100">
        <v>162</v>
      </c>
      <c r="B167" s="101" t="s">
        <v>1461</v>
      </c>
      <c r="C167" s="130" t="s">
        <v>652</v>
      </c>
      <c r="D167" s="131"/>
      <c r="E167" s="130" t="s">
        <v>653</v>
      </c>
      <c r="F167" s="131"/>
      <c r="G167" s="101" t="s">
        <v>654</v>
      </c>
      <c r="H167" s="130">
        <v>2021</v>
      </c>
      <c r="I167" s="131"/>
      <c r="J167" s="101">
        <v>52</v>
      </c>
      <c r="K167" s="130" t="s">
        <v>64</v>
      </c>
      <c r="L167" s="132"/>
      <c r="M167" s="131"/>
      <c r="N167" s="130">
        <v>2</v>
      </c>
      <c r="O167" s="132"/>
      <c r="P167" s="132"/>
      <c r="Q167" s="131"/>
      <c r="R167" s="101" t="s">
        <v>656</v>
      </c>
      <c r="S167" s="101" t="s">
        <v>657</v>
      </c>
      <c r="T167" s="101" t="s">
        <v>658</v>
      </c>
      <c r="U167" s="101" t="s">
        <v>659</v>
      </c>
      <c r="V167" s="101" t="s">
        <v>1462</v>
      </c>
      <c r="W167" s="101" t="s">
        <v>593</v>
      </c>
      <c r="X167" s="101" t="s">
        <v>1469</v>
      </c>
      <c r="Y167" s="101" t="s">
        <v>1470</v>
      </c>
      <c r="Z167" s="101" t="s">
        <v>1471</v>
      </c>
      <c r="AA167" s="101">
        <v>1</v>
      </c>
      <c r="AB167" s="101" t="s">
        <v>1472</v>
      </c>
      <c r="AC167" s="101" t="s">
        <v>1467</v>
      </c>
      <c r="AD167" s="101" t="s">
        <v>1468</v>
      </c>
      <c r="AE167" s="101" t="s">
        <v>668</v>
      </c>
      <c r="AF167" s="101" t="s">
        <v>1318</v>
      </c>
    </row>
    <row r="168" spans="1:32" ht="99">
      <c r="A168" s="100">
        <v>163</v>
      </c>
      <c r="B168" s="101" t="s">
        <v>1473</v>
      </c>
      <c r="C168" s="130" t="s">
        <v>652</v>
      </c>
      <c r="D168" s="131"/>
      <c r="E168" s="130" t="s">
        <v>653</v>
      </c>
      <c r="F168" s="131"/>
      <c r="G168" s="101" t="s">
        <v>654</v>
      </c>
      <c r="H168" s="130">
        <v>2018</v>
      </c>
      <c r="I168" s="131"/>
      <c r="J168" s="101">
        <v>48</v>
      </c>
      <c r="K168" s="130" t="s">
        <v>64</v>
      </c>
      <c r="L168" s="132"/>
      <c r="M168" s="131"/>
      <c r="N168" s="130">
        <v>1</v>
      </c>
      <c r="O168" s="132"/>
      <c r="P168" s="132"/>
      <c r="Q168" s="131"/>
      <c r="R168" s="101" t="s">
        <v>656</v>
      </c>
      <c r="S168" s="101" t="s">
        <v>657</v>
      </c>
      <c r="T168" s="101" t="s">
        <v>658</v>
      </c>
      <c r="U168" s="101" t="s">
        <v>659</v>
      </c>
      <c r="V168" s="101" t="s">
        <v>1474</v>
      </c>
      <c r="W168" s="101" t="s">
        <v>1475</v>
      </c>
      <c r="X168" s="101" t="s">
        <v>1476</v>
      </c>
      <c r="Y168" s="101" t="s">
        <v>1413</v>
      </c>
      <c r="Z168" s="101" t="s">
        <v>1477</v>
      </c>
      <c r="AA168" s="101">
        <v>5</v>
      </c>
      <c r="AB168" s="101" t="s">
        <v>1478</v>
      </c>
      <c r="AC168" s="101" t="s">
        <v>1479</v>
      </c>
      <c r="AD168" s="101" t="s">
        <v>1480</v>
      </c>
      <c r="AE168" s="101" t="s">
        <v>668</v>
      </c>
      <c r="AF168" s="101" t="s">
        <v>1318</v>
      </c>
    </row>
    <row r="169" spans="1:32" ht="90">
      <c r="A169" s="100">
        <v>164</v>
      </c>
      <c r="B169" s="101" t="s">
        <v>1473</v>
      </c>
      <c r="C169" s="130" t="s">
        <v>652</v>
      </c>
      <c r="D169" s="131"/>
      <c r="E169" s="130" t="s">
        <v>653</v>
      </c>
      <c r="F169" s="131"/>
      <c r="G169" s="101" t="s">
        <v>654</v>
      </c>
      <c r="H169" s="130">
        <v>2018</v>
      </c>
      <c r="I169" s="131"/>
      <c r="J169" s="101">
        <v>48</v>
      </c>
      <c r="K169" s="130" t="s">
        <v>64</v>
      </c>
      <c r="L169" s="132"/>
      <c r="M169" s="131"/>
      <c r="N169" s="130">
        <v>2</v>
      </c>
      <c r="O169" s="132"/>
      <c r="P169" s="132"/>
      <c r="Q169" s="131"/>
      <c r="R169" s="101" t="s">
        <v>656</v>
      </c>
      <c r="S169" s="101" t="s">
        <v>657</v>
      </c>
      <c r="T169" s="101" t="s">
        <v>658</v>
      </c>
      <c r="U169" s="101" t="s">
        <v>659</v>
      </c>
      <c r="V169" s="101" t="s">
        <v>1474</v>
      </c>
      <c r="W169" s="101" t="s">
        <v>1475</v>
      </c>
      <c r="X169" s="101" t="s">
        <v>1481</v>
      </c>
      <c r="Y169" s="101" t="s">
        <v>1482</v>
      </c>
      <c r="Z169" s="101" t="s">
        <v>1483</v>
      </c>
      <c r="AA169" s="101">
        <v>1</v>
      </c>
      <c r="AB169" s="101" t="s">
        <v>1478</v>
      </c>
      <c r="AC169" s="101" t="s">
        <v>1479</v>
      </c>
      <c r="AD169" s="101" t="s">
        <v>1484</v>
      </c>
      <c r="AE169" s="101" t="s">
        <v>668</v>
      </c>
      <c r="AF169" s="101" t="s">
        <v>1318</v>
      </c>
    </row>
    <row r="170" spans="1:32" ht="90">
      <c r="A170" s="100">
        <v>165</v>
      </c>
      <c r="B170" s="101" t="s">
        <v>1473</v>
      </c>
      <c r="C170" s="130" t="s">
        <v>652</v>
      </c>
      <c r="D170" s="131"/>
      <c r="E170" s="130" t="s">
        <v>653</v>
      </c>
      <c r="F170" s="131"/>
      <c r="G170" s="101" t="s">
        <v>654</v>
      </c>
      <c r="H170" s="130">
        <v>2018</v>
      </c>
      <c r="I170" s="131"/>
      <c r="J170" s="101">
        <v>48</v>
      </c>
      <c r="K170" s="130" t="s">
        <v>64</v>
      </c>
      <c r="L170" s="132"/>
      <c r="M170" s="131"/>
      <c r="N170" s="130">
        <v>3</v>
      </c>
      <c r="O170" s="132"/>
      <c r="P170" s="132"/>
      <c r="Q170" s="131"/>
      <c r="R170" s="101" t="s">
        <v>656</v>
      </c>
      <c r="S170" s="101" t="s">
        <v>657</v>
      </c>
      <c r="T170" s="101" t="s">
        <v>658</v>
      </c>
      <c r="U170" s="101" t="s">
        <v>659</v>
      </c>
      <c r="V170" s="101" t="s">
        <v>1474</v>
      </c>
      <c r="W170" s="101" t="s">
        <v>1475</v>
      </c>
      <c r="X170" s="101" t="s">
        <v>1485</v>
      </c>
      <c r="Y170" s="101" t="s">
        <v>1486</v>
      </c>
      <c r="Z170" s="101" t="s">
        <v>1487</v>
      </c>
      <c r="AA170" s="101">
        <v>1</v>
      </c>
      <c r="AB170" s="101" t="s">
        <v>1478</v>
      </c>
      <c r="AC170" s="101" t="s">
        <v>1488</v>
      </c>
      <c r="AD170" s="101" t="s">
        <v>1489</v>
      </c>
      <c r="AE170" s="101" t="s">
        <v>668</v>
      </c>
      <c r="AF170" s="101" t="s">
        <v>669</v>
      </c>
    </row>
    <row r="171" spans="1:32" ht="90">
      <c r="A171" s="100">
        <v>166</v>
      </c>
      <c r="B171" s="101" t="s">
        <v>1473</v>
      </c>
      <c r="C171" s="130" t="s">
        <v>652</v>
      </c>
      <c r="D171" s="131"/>
      <c r="E171" s="130" t="s">
        <v>653</v>
      </c>
      <c r="F171" s="131"/>
      <c r="G171" s="101" t="s">
        <v>654</v>
      </c>
      <c r="H171" s="130">
        <v>2018</v>
      </c>
      <c r="I171" s="131"/>
      <c r="J171" s="101">
        <v>48</v>
      </c>
      <c r="K171" s="130" t="s">
        <v>64</v>
      </c>
      <c r="L171" s="132"/>
      <c r="M171" s="131"/>
      <c r="N171" s="130">
        <v>4</v>
      </c>
      <c r="O171" s="132"/>
      <c r="P171" s="132"/>
      <c r="Q171" s="131"/>
      <c r="R171" s="101" t="s">
        <v>656</v>
      </c>
      <c r="S171" s="101" t="s">
        <v>657</v>
      </c>
      <c r="T171" s="101" t="s">
        <v>658</v>
      </c>
      <c r="U171" s="101" t="s">
        <v>659</v>
      </c>
      <c r="V171" s="101" t="s">
        <v>1474</v>
      </c>
      <c r="W171" s="101" t="s">
        <v>1475</v>
      </c>
      <c r="X171" s="101" t="s">
        <v>1490</v>
      </c>
      <c r="Y171" s="101" t="s">
        <v>1491</v>
      </c>
      <c r="Z171" s="101" t="s">
        <v>1492</v>
      </c>
      <c r="AA171" s="101">
        <v>100</v>
      </c>
      <c r="AB171" s="101" t="s">
        <v>1478</v>
      </c>
      <c r="AC171" s="101" t="s">
        <v>1493</v>
      </c>
      <c r="AD171" s="101" t="s">
        <v>1494</v>
      </c>
      <c r="AE171" s="101" t="s">
        <v>668</v>
      </c>
      <c r="AF171" s="101" t="s">
        <v>1318</v>
      </c>
    </row>
    <row r="172" spans="1:32" ht="90">
      <c r="A172" s="100">
        <v>167</v>
      </c>
      <c r="B172" s="101" t="s">
        <v>1473</v>
      </c>
      <c r="C172" s="130" t="s">
        <v>652</v>
      </c>
      <c r="D172" s="131"/>
      <c r="E172" s="130" t="s">
        <v>653</v>
      </c>
      <c r="F172" s="131"/>
      <c r="G172" s="101" t="s">
        <v>654</v>
      </c>
      <c r="H172" s="130">
        <v>2018</v>
      </c>
      <c r="I172" s="131"/>
      <c r="J172" s="101">
        <v>48</v>
      </c>
      <c r="K172" s="130" t="s">
        <v>64</v>
      </c>
      <c r="L172" s="132"/>
      <c r="M172" s="131"/>
      <c r="N172" s="130">
        <v>5</v>
      </c>
      <c r="O172" s="132"/>
      <c r="P172" s="132"/>
      <c r="Q172" s="131"/>
      <c r="R172" s="101" t="s">
        <v>656</v>
      </c>
      <c r="S172" s="101" t="s">
        <v>657</v>
      </c>
      <c r="T172" s="101" t="s">
        <v>658</v>
      </c>
      <c r="U172" s="101" t="s">
        <v>659</v>
      </c>
      <c r="V172" s="101" t="s">
        <v>1474</v>
      </c>
      <c r="W172" s="101" t="s">
        <v>1495</v>
      </c>
      <c r="X172" s="101" t="s">
        <v>1496</v>
      </c>
      <c r="Y172" s="101" t="s">
        <v>1497</v>
      </c>
      <c r="Z172" s="101" t="s">
        <v>1498</v>
      </c>
      <c r="AA172" s="101">
        <v>1</v>
      </c>
      <c r="AB172" s="101" t="s">
        <v>1445</v>
      </c>
      <c r="AC172" s="101" t="s">
        <v>1499</v>
      </c>
      <c r="AD172" s="101" t="s">
        <v>1484</v>
      </c>
      <c r="AE172" s="101" t="s">
        <v>668</v>
      </c>
      <c r="AF172" s="101" t="s">
        <v>1318</v>
      </c>
    </row>
    <row r="173" spans="1:32" ht="153">
      <c r="A173" s="100">
        <v>168</v>
      </c>
      <c r="B173" s="101" t="s">
        <v>1473</v>
      </c>
      <c r="C173" s="130" t="s">
        <v>652</v>
      </c>
      <c r="D173" s="131"/>
      <c r="E173" s="130" t="s">
        <v>653</v>
      </c>
      <c r="F173" s="131"/>
      <c r="G173" s="101" t="s">
        <v>654</v>
      </c>
      <c r="H173" s="130">
        <v>2018</v>
      </c>
      <c r="I173" s="131"/>
      <c r="J173" s="101">
        <v>48</v>
      </c>
      <c r="K173" s="130" t="s">
        <v>108</v>
      </c>
      <c r="L173" s="132"/>
      <c r="M173" s="131"/>
      <c r="N173" s="130">
        <v>1</v>
      </c>
      <c r="O173" s="132"/>
      <c r="P173" s="132"/>
      <c r="Q173" s="131"/>
      <c r="R173" s="101" t="s">
        <v>656</v>
      </c>
      <c r="S173" s="101" t="s">
        <v>657</v>
      </c>
      <c r="T173" s="101" t="s">
        <v>658</v>
      </c>
      <c r="U173" s="101" t="s">
        <v>659</v>
      </c>
      <c r="V173" s="101" t="s">
        <v>1500</v>
      </c>
      <c r="W173" s="101" t="s">
        <v>1501</v>
      </c>
      <c r="X173" s="101" t="s">
        <v>1502</v>
      </c>
      <c r="Y173" s="101" t="s">
        <v>1420</v>
      </c>
      <c r="Z173" s="101" t="s">
        <v>1503</v>
      </c>
      <c r="AA173" s="101">
        <v>1</v>
      </c>
      <c r="AB173" s="101" t="s">
        <v>1445</v>
      </c>
      <c r="AC173" s="101" t="s">
        <v>1499</v>
      </c>
      <c r="AD173" s="101" t="s">
        <v>1484</v>
      </c>
      <c r="AE173" s="101" t="s">
        <v>668</v>
      </c>
      <c r="AF173" s="101" t="s">
        <v>1318</v>
      </c>
    </row>
    <row r="174" spans="1:32" ht="153">
      <c r="A174" s="100">
        <v>169</v>
      </c>
      <c r="B174" s="101" t="s">
        <v>1473</v>
      </c>
      <c r="C174" s="130" t="s">
        <v>652</v>
      </c>
      <c r="D174" s="131"/>
      <c r="E174" s="130" t="s">
        <v>653</v>
      </c>
      <c r="F174" s="131"/>
      <c r="G174" s="101" t="s">
        <v>654</v>
      </c>
      <c r="H174" s="130">
        <v>2018</v>
      </c>
      <c r="I174" s="131"/>
      <c r="J174" s="101">
        <v>48</v>
      </c>
      <c r="K174" s="130" t="s">
        <v>108</v>
      </c>
      <c r="L174" s="132"/>
      <c r="M174" s="131"/>
      <c r="N174" s="130">
        <v>2</v>
      </c>
      <c r="O174" s="132"/>
      <c r="P174" s="132"/>
      <c r="Q174" s="131"/>
      <c r="R174" s="101" t="s">
        <v>656</v>
      </c>
      <c r="S174" s="101" t="s">
        <v>657</v>
      </c>
      <c r="T174" s="101" t="s">
        <v>658</v>
      </c>
      <c r="U174" s="101" t="s">
        <v>659</v>
      </c>
      <c r="V174" s="101" t="s">
        <v>1500</v>
      </c>
      <c r="W174" s="101" t="s">
        <v>1501</v>
      </c>
      <c r="X174" s="101" t="s">
        <v>1504</v>
      </c>
      <c r="Y174" s="101" t="s">
        <v>1505</v>
      </c>
      <c r="Z174" s="101" t="s">
        <v>1506</v>
      </c>
      <c r="AA174" s="101">
        <v>100</v>
      </c>
      <c r="AB174" s="101" t="s">
        <v>1445</v>
      </c>
      <c r="AC174" s="101" t="s">
        <v>1499</v>
      </c>
      <c r="AD174" s="101" t="s">
        <v>1484</v>
      </c>
      <c r="AE174" s="101" t="s">
        <v>668</v>
      </c>
      <c r="AF174" s="101" t="s">
        <v>1318</v>
      </c>
    </row>
    <row r="175" spans="1:32" ht="162">
      <c r="A175" s="100">
        <v>170</v>
      </c>
      <c r="B175" s="101" t="s">
        <v>1448</v>
      </c>
      <c r="C175" s="130" t="s">
        <v>652</v>
      </c>
      <c r="D175" s="131"/>
      <c r="E175" s="130" t="s">
        <v>653</v>
      </c>
      <c r="F175" s="131"/>
      <c r="G175" s="101" t="s">
        <v>654</v>
      </c>
      <c r="H175" s="130">
        <v>2019</v>
      </c>
      <c r="I175" s="131"/>
      <c r="J175" s="101">
        <v>24</v>
      </c>
      <c r="K175" s="130" t="s">
        <v>108</v>
      </c>
      <c r="L175" s="132"/>
      <c r="M175" s="131"/>
      <c r="N175" s="130">
        <v>1</v>
      </c>
      <c r="O175" s="132"/>
      <c r="P175" s="132"/>
      <c r="Q175" s="131"/>
      <c r="R175" s="101" t="s">
        <v>656</v>
      </c>
      <c r="S175" s="101" t="s">
        <v>657</v>
      </c>
      <c r="T175" s="101" t="s">
        <v>658</v>
      </c>
      <c r="U175" s="101" t="s">
        <v>659</v>
      </c>
      <c r="V175" s="101" t="s">
        <v>1507</v>
      </c>
      <c r="W175" s="101" t="s">
        <v>1508</v>
      </c>
      <c r="X175" s="101" t="s">
        <v>1509</v>
      </c>
      <c r="Y175" s="101" t="s">
        <v>1510</v>
      </c>
      <c r="Z175" s="101" t="s">
        <v>1511</v>
      </c>
      <c r="AA175" s="101">
        <v>1</v>
      </c>
      <c r="AB175" s="101" t="s">
        <v>1371</v>
      </c>
      <c r="AC175" s="101" t="s">
        <v>1512</v>
      </c>
      <c r="AD175" s="101" t="s">
        <v>1513</v>
      </c>
      <c r="AE175" s="101" t="s">
        <v>668</v>
      </c>
      <c r="AF175" s="101" t="s">
        <v>1318</v>
      </c>
    </row>
    <row r="176" spans="1:32" ht="162">
      <c r="A176" s="100">
        <v>171</v>
      </c>
      <c r="B176" s="101" t="s">
        <v>1448</v>
      </c>
      <c r="C176" s="130" t="s">
        <v>652</v>
      </c>
      <c r="D176" s="131"/>
      <c r="E176" s="130" t="s">
        <v>653</v>
      </c>
      <c r="F176" s="131"/>
      <c r="G176" s="101" t="s">
        <v>654</v>
      </c>
      <c r="H176" s="130">
        <v>2019</v>
      </c>
      <c r="I176" s="131"/>
      <c r="J176" s="101">
        <v>24</v>
      </c>
      <c r="K176" s="130" t="s">
        <v>108</v>
      </c>
      <c r="L176" s="132"/>
      <c r="M176" s="131"/>
      <c r="N176" s="130">
        <v>2</v>
      </c>
      <c r="O176" s="132"/>
      <c r="P176" s="132"/>
      <c r="Q176" s="131"/>
      <c r="R176" s="101" t="s">
        <v>656</v>
      </c>
      <c r="S176" s="101" t="s">
        <v>657</v>
      </c>
      <c r="T176" s="101" t="s">
        <v>658</v>
      </c>
      <c r="U176" s="101" t="s">
        <v>659</v>
      </c>
      <c r="V176" s="101" t="s">
        <v>1507</v>
      </c>
      <c r="W176" s="101" t="s">
        <v>1508</v>
      </c>
      <c r="X176" s="101" t="s">
        <v>1514</v>
      </c>
      <c r="Y176" s="101" t="s">
        <v>1515</v>
      </c>
      <c r="Z176" s="101" t="s">
        <v>1516</v>
      </c>
      <c r="AA176" s="101">
        <v>1</v>
      </c>
      <c r="AB176" s="101" t="s">
        <v>1517</v>
      </c>
      <c r="AC176" s="101" t="s">
        <v>1518</v>
      </c>
      <c r="AD176" s="101" t="s">
        <v>1519</v>
      </c>
      <c r="AE176" s="101" t="s">
        <v>668</v>
      </c>
      <c r="AF176" s="101" t="s">
        <v>1318</v>
      </c>
    </row>
    <row r="177" spans="1:32" ht="180">
      <c r="A177" s="100">
        <v>172</v>
      </c>
      <c r="B177" s="101" t="s">
        <v>1441</v>
      </c>
      <c r="C177" s="130" t="s">
        <v>652</v>
      </c>
      <c r="D177" s="131"/>
      <c r="E177" s="130" t="s">
        <v>653</v>
      </c>
      <c r="F177" s="131"/>
      <c r="G177" s="101" t="s">
        <v>654</v>
      </c>
      <c r="H177" s="130">
        <v>2020</v>
      </c>
      <c r="I177" s="131"/>
      <c r="J177" s="101">
        <v>59</v>
      </c>
      <c r="K177" s="130" t="s">
        <v>108</v>
      </c>
      <c r="L177" s="132"/>
      <c r="M177" s="131"/>
      <c r="N177" s="130">
        <v>1</v>
      </c>
      <c r="O177" s="132"/>
      <c r="P177" s="132"/>
      <c r="Q177" s="131"/>
      <c r="R177" s="101" t="s">
        <v>656</v>
      </c>
      <c r="S177" s="101" t="s">
        <v>657</v>
      </c>
      <c r="T177" s="101" t="s">
        <v>658</v>
      </c>
      <c r="U177" s="101" t="s">
        <v>659</v>
      </c>
      <c r="V177" s="101" t="s">
        <v>1520</v>
      </c>
      <c r="W177" s="101" t="s">
        <v>477</v>
      </c>
      <c r="X177" s="101" t="s">
        <v>1521</v>
      </c>
      <c r="Y177" s="101" t="s">
        <v>869</v>
      </c>
      <c r="Z177" s="101" t="s">
        <v>1444</v>
      </c>
      <c r="AA177" s="101">
        <v>2</v>
      </c>
      <c r="AB177" s="101" t="s">
        <v>741</v>
      </c>
      <c r="AC177" s="101" t="s">
        <v>1446</v>
      </c>
      <c r="AD177" s="101" t="s">
        <v>1522</v>
      </c>
      <c r="AE177" s="101" t="s">
        <v>668</v>
      </c>
      <c r="AF177" s="101" t="s">
        <v>1318</v>
      </c>
    </row>
    <row r="178" spans="1:32" ht="180">
      <c r="A178" s="100">
        <v>173</v>
      </c>
      <c r="B178" s="101" t="s">
        <v>1441</v>
      </c>
      <c r="C178" s="130" t="s">
        <v>652</v>
      </c>
      <c r="D178" s="131"/>
      <c r="E178" s="130" t="s">
        <v>653</v>
      </c>
      <c r="F178" s="131"/>
      <c r="G178" s="101" t="s">
        <v>654</v>
      </c>
      <c r="H178" s="130">
        <v>2020</v>
      </c>
      <c r="I178" s="131"/>
      <c r="J178" s="101">
        <v>59</v>
      </c>
      <c r="K178" s="130" t="s">
        <v>108</v>
      </c>
      <c r="L178" s="132"/>
      <c r="M178" s="131"/>
      <c r="N178" s="130">
        <v>2</v>
      </c>
      <c r="O178" s="132"/>
      <c r="P178" s="132"/>
      <c r="Q178" s="131"/>
      <c r="R178" s="101" t="s">
        <v>656</v>
      </c>
      <c r="S178" s="101" t="s">
        <v>657</v>
      </c>
      <c r="T178" s="101" t="s">
        <v>658</v>
      </c>
      <c r="U178" s="101" t="s">
        <v>659</v>
      </c>
      <c r="V178" s="101" t="s">
        <v>1520</v>
      </c>
      <c r="W178" s="101" t="s">
        <v>586</v>
      </c>
      <c r="X178" s="101" t="s">
        <v>1523</v>
      </c>
      <c r="Y178" s="101" t="s">
        <v>1524</v>
      </c>
      <c r="Z178" s="101" t="s">
        <v>1525</v>
      </c>
      <c r="AA178" s="101">
        <v>1</v>
      </c>
      <c r="AB178" s="101" t="s">
        <v>1526</v>
      </c>
      <c r="AC178" s="101" t="s">
        <v>1446</v>
      </c>
      <c r="AD178" s="101" t="s">
        <v>1527</v>
      </c>
      <c r="AE178" s="101" t="s">
        <v>668</v>
      </c>
      <c r="AF178" s="101" t="s">
        <v>1318</v>
      </c>
    </row>
    <row r="179" spans="1:32" ht="180">
      <c r="A179" s="100">
        <v>174</v>
      </c>
      <c r="B179" s="101" t="s">
        <v>1441</v>
      </c>
      <c r="C179" s="130" t="s">
        <v>652</v>
      </c>
      <c r="D179" s="131"/>
      <c r="E179" s="130" t="s">
        <v>653</v>
      </c>
      <c r="F179" s="131"/>
      <c r="G179" s="101" t="s">
        <v>654</v>
      </c>
      <c r="H179" s="130">
        <v>2020</v>
      </c>
      <c r="I179" s="131"/>
      <c r="J179" s="101">
        <v>59</v>
      </c>
      <c r="K179" s="130" t="s">
        <v>108</v>
      </c>
      <c r="L179" s="132"/>
      <c r="M179" s="131"/>
      <c r="N179" s="130">
        <v>3</v>
      </c>
      <c r="O179" s="132"/>
      <c r="P179" s="132"/>
      <c r="Q179" s="131"/>
      <c r="R179" s="101" t="s">
        <v>656</v>
      </c>
      <c r="S179" s="101" t="s">
        <v>657</v>
      </c>
      <c r="T179" s="101" t="s">
        <v>658</v>
      </c>
      <c r="U179" s="101" t="s">
        <v>659</v>
      </c>
      <c r="V179" s="101" t="s">
        <v>1520</v>
      </c>
      <c r="W179" s="101" t="s">
        <v>586</v>
      </c>
      <c r="X179" s="101" t="s">
        <v>1528</v>
      </c>
      <c r="Y179" s="101" t="s">
        <v>1529</v>
      </c>
      <c r="Z179" s="101" t="s">
        <v>1530</v>
      </c>
      <c r="AA179" s="101">
        <v>100</v>
      </c>
      <c r="AB179" s="101" t="s">
        <v>1531</v>
      </c>
      <c r="AC179" s="101" t="s">
        <v>1532</v>
      </c>
      <c r="AD179" s="101" t="s">
        <v>1533</v>
      </c>
      <c r="AE179" s="101" t="s">
        <v>668</v>
      </c>
      <c r="AF179" s="101" t="s">
        <v>1318</v>
      </c>
    </row>
    <row r="180" spans="1:32" ht="153">
      <c r="A180" s="100">
        <v>175</v>
      </c>
      <c r="B180" s="101" t="s">
        <v>1448</v>
      </c>
      <c r="C180" s="130" t="s">
        <v>652</v>
      </c>
      <c r="D180" s="131"/>
      <c r="E180" s="130" t="s">
        <v>653</v>
      </c>
      <c r="F180" s="131"/>
      <c r="G180" s="101" t="s">
        <v>654</v>
      </c>
      <c r="H180" s="130">
        <v>2019</v>
      </c>
      <c r="I180" s="131"/>
      <c r="J180" s="101">
        <v>24</v>
      </c>
      <c r="K180" s="130" t="s">
        <v>1534</v>
      </c>
      <c r="L180" s="132"/>
      <c r="M180" s="131"/>
      <c r="N180" s="130">
        <v>1</v>
      </c>
      <c r="O180" s="132"/>
      <c r="P180" s="132"/>
      <c r="Q180" s="131"/>
      <c r="R180" s="101" t="s">
        <v>656</v>
      </c>
      <c r="S180" s="101" t="s">
        <v>657</v>
      </c>
      <c r="T180" s="101" t="s">
        <v>658</v>
      </c>
      <c r="U180" s="101" t="s">
        <v>659</v>
      </c>
      <c r="V180" s="101" t="s">
        <v>1535</v>
      </c>
      <c r="W180" s="101" t="s">
        <v>1536</v>
      </c>
      <c r="X180" s="101" t="s">
        <v>1537</v>
      </c>
      <c r="Y180" s="101" t="s">
        <v>1538</v>
      </c>
      <c r="Z180" s="101" t="s">
        <v>1539</v>
      </c>
      <c r="AA180" s="101">
        <v>1</v>
      </c>
      <c r="AB180" s="101" t="s">
        <v>1540</v>
      </c>
      <c r="AC180" s="101" t="s">
        <v>1448</v>
      </c>
      <c r="AD180" s="101" t="s">
        <v>1513</v>
      </c>
      <c r="AE180" s="101" t="s">
        <v>668</v>
      </c>
      <c r="AF180" s="101" t="s">
        <v>1541</v>
      </c>
    </row>
    <row r="181" spans="1:32" ht="153">
      <c r="A181" s="100">
        <v>176</v>
      </c>
      <c r="B181" s="101" t="s">
        <v>1448</v>
      </c>
      <c r="C181" s="130" t="s">
        <v>652</v>
      </c>
      <c r="D181" s="131"/>
      <c r="E181" s="130" t="s">
        <v>653</v>
      </c>
      <c r="F181" s="131"/>
      <c r="G181" s="101" t="s">
        <v>654</v>
      </c>
      <c r="H181" s="130">
        <v>2019</v>
      </c>
      <c r="I181" s="131"/>
      <c r="J181" s="101">
        <v>24</v>
      </c>
      <c r="K181" s="130" t="s">
        <v>1534</v>
      </c>
      <c r="L181" s="132"/>
      <c r="M181" s="131"/>
      <c r="N181" s="130">
        <v>2</v>
      </c>
      <c r="O181" s="132"/>
      <c r="P181" s="132"/>
      <c r="Q181" s="131"/>
      <c r="R181" s="101" t="s">
        <v>656</v>
      </c>
      <c r="S181" s="101" t="s">
        <v>657</v>
      </c>
      <c r="T181" s="101" t="s">
        <v>658</v>
      </c>
      <c r="U181" s="101" t="s">
        <v>659</v>
      </c>
      <c r="V181" s="101" t="s">
        <v>1535</v>
      </c>
      <c r="W181" s="101" t="s">
        <v>1536</v>
      </c>
      <c r="X181" s="101" t="s">
        <v>1457</v>
      </c>
      <c r="Y181" s="101" t="s">
        <v>492</v>
      </c>
      <c r="Z181" s="101" t="s">
        <v>492</v>
      </c>
      <c r="AA181" s="101">
        <v>2</v>
      </c>
      <c r="AB181" s="101" t="s">
        <v>1540</v>
      </c>
      <c r="AC181" s="101" t="s">
        <v>1518</v>
      </c>
      <c r="AD181" s="101" t="s">
        <v>1519</v>
      </c>
      <c r="AE181" s="101" t="s">
        <v>668</v>
      </c>
      <c r="AF181" s="101" t="s">
        <v>1318</v>
      </c>
    </row>
    <row r="182" spans="1:32" ht="144">
      <c r="A182" s="100">
        <v>177</v>
      </c>
      <c r="B182" s="101" t="s">
        <v>1448</v>
      </c>
      <c r="C182" s="130" t="s">
        <v>652</v>
      </c>
      <c r="D182" s="131"/>
      <c r="E182" s="130" t="s">
        <v>653</v>
      </c>
      <c r="F182" s="131"/>
      <c r="G182" s="101" t="s">
        <v>654</v>
      </c>
      <c r="H182" s="130">
        <v>2019</v>
      </c>
      <c r="I182" s="131"/>
      <c r="J182" s="101">
        <v>24</v>
      </c>
      <c r="K182" s="130" t="s">
        <v>1542</v>
      </c>
      <c r="L182" s="132"/>
      <c r="M182" s="131"/>
      <c r="N182" s="130">
        <v>1</v>
      </c>
      <c r="O182" s="132"/>
      <c r="P182" s="132"/>
      <c r="Q182" s="131"/>
      <c r="R182" s="101" t="s">
        <v>656</v>
      </c>
      <c r="S182" s="101" t="s">
        <v>657</v>
      </c>
      <c r="T182" s="101" t="s">
        <v>658</v>
      </c>
      <c r="U182" s="101" t="s">
        <v>659</v>
      </c>
      <c r="V182" s="101" t="s">
        <v>1543</v>
      </c>
      <c r="W182" s="101" t="s">
        <v>1544</v>
      </c>
      <c r="X182" s="101" t="s">
        <v>1545</v>
      </c>
      <c r="Y182" s="101" t="s">
        <v>1546</v>
      </c>
      <c r="Z182" s="101" t="s">
        <v>1547</v>
      </c>
      <c r="AA182" s="101">
        <v>1</v>
      </c>
      <c r="AB182" s="101" t="s">
        <v>1548</v>
      </c>
      <c r="AC182" s="101" t="s">
        <v>1448</v>
      </c>
      <c r="AD182" s="101" t="s">
        <v>1549</v>
      </c>
      <c r="AE182" s="101" t="s">
        <v>668</v>
      </c>
      <c r="AF182" s="101" t="s">
        <v>1318</v>
      </c>
    </row>
    <row r="183" spans="1:32" ht="180">
      <c r="A183" s="100">
        <v>178</v>
      </c>
      <c r="B183" s="101" t="s">
        <v>1417</v>
      </c>
      <c r="C183" s="130" t="s">
        <v>652</v>
      </c>
      <c r="D183" s="131"/>
      <c r="E183" s="130" t="s">
        <v>653</v>
      </c>
      <c r="F183" s="131"/>
      <c r="G183" s="101" t="s">
        <v>654</v>
      </c>
      <c r="H183" s="130">
        <v>2020</v>
      </c>
      <c r="I183" s="131"/>
      <c r="J183" s="101">
        <v>68</v>
      </c>
      <c r="K183" s="130" t="s">
        <v>176</v>
      </c>
      <c r="L183" s="132"/>
      <c r="M183" s="131"/>
      <c r="N183" s="130">
        <v>1</v>
      </c>
      <c r="O183" s="132"/>
      <c r="P183" s="132"/>
      <c r="Q183" s="131"/>
      <c r="R183" s="101" t="s">
        <v>656</v>
      </c>
      <c r="S183" s="101" t="s">
        <v>1409</v>
      </c>
      <c r="T183" s="101" t="s">
        <v>658</v>
      </c>
      <c r="U183" s="101" t="s">
        <v>659</v>
      </c>
      <c r="V183" s="101" t="s">
        <v>1550</v>
      </c>
      <c r="W183" s="101" t="s">
        <v>544</v>
      </c>
      <c r="X183" s="101" t="s">
        <v>1551</v>
      </c>
      <c r="Y183" s="101" t="s">
        <v>1552</v>
      </c>
      <c r="Z183" s="101" t="s">
        <v>1436</v>
      </c>
      <c r="AA183" s="101">
        <v>1</v>
      </c>
      <c r="AB183" s="101" t="s">
        <v>741</v>
      </c>
      <c r="AC183" s="101" t="s">
        <v>1553</v>
      </c>
      <c r="AD183" s="101" t="s">
        <v>1554</v>
      </c>
      <c r="AE183" s="101" t="s">
        <v>668</v>
      </c>
      <c r="AF183" s="101" t="s">
        <v>1318</v>
      </c>
    </row>
    <row r="184" spans="1:32" ht="180">
      <c r="A184" s="100">
        <v>179</v>
      </c>
      <c r="B184" s="101" t="s">
        <v>1417</v>
      </c>
      <c r="C184" s="130" t="s">
        <v>652</v>
      </c>
      <c r="D184" s="131"/>
      <c r="E184" s="130" t="s">
        <v>653</v>
      </c>
      <c r="F184" s="131"/>
      <c r="G184" s="101" t="s">
        <v>654</v>
      </c>
      <c r="H184" s="130">
        <v>2020</v>
      </c>
      <c r="I184" s="131"/>
      <c r="J184" s="101">
        <v>68</v>
      </c>
      <c r="K184" s="130" t="s">
        <v>176</v>
      </c>
      <c r="L184" s="132"/>
      <c r="M184" s="131"/>
      <c r="N184" s="130">
        <v>2</v>
      </c>
      <c r="O184" s="132"/>
      <c r="P184" s="132"/>
      <c r="Q184" s="131"/>
      <c r="R184" s="101" t="s">
        <v>656</v>
      </c>
      <c r="S184" s="101" t="s">
        <v>1409</v>
      </c>
      <c r="T184" s="101" t="s">
        <v>658</v>
      </c>
      <c r="U184" s="101" t="s">
        <v>659</v>
      </c>
      <c r="V184" s="101" t="s">
        <v>1550</v>
      </c>
      <c r="W184" s="101" t="s">
        <v>544</v>
      </c>
      <c r="X184" s="101" t="s">
        <v>1555</v>
      </c>
      <c r="Y184" s="101" t="s">
        <v>1420</v>
      </c>
      <c r="Z184" s="101" t="s">
        <v>1556</v>
      </c>
      <c r="AA184" s="101">
        <v>1</v>
      </c>
      <c r="AB184" s="101" t="s">
        <v>741</v>
      </c>
      <c r="AC184" s="101" t="s">
        <v>1553</v>
      </c>
      <c r="AD184" s="101" t="s">
        <v>1557</v>
      </c>
      <c r="AE184" s="101" t="s">
        <v>668</v>
      </c>
      <c r="AF184" s="101" t="s">
        <v>1318</v>
      </c>
    </row>
    <row r="185" spans="1:32" ht="207">
      <c r="A185" s="100">
        <v>180</v>
      </c>
      <c r="B185" s="101" t="s">
        <v>1408</v>
      </c>
      <c r="C185" s="130" t="s">
        <v>652</v>
      </c>
      <c r="D185" s="131"/>
      <c r="E185" s="130" t="s">
        <v>653</v>
      </c>
      <c r="F185" s="131"/>
      <c r="G185" s="101" t="s">
        <v>654</v>
      </c>
      <c r="H185" s="130">
        <v>2020</v>
      </c>
      <c r="I185" s="131"/>
      <c r="J185" s="101">
        <v>75</v>
      </c>
      <c r="K185" s="130" t="s">
        <v>176</v>
      </c>
      <c r="L185" s="132"/>
      <c r="M185" s="131"/>
      <c r="N185" s="130">
        <v>1</v>
      </c>
      <c r="O185" s="132"/>
      <c r="P185" s="132"/>
      <c r="Q185" s="131"/>
      <c r="R185" s="101" t="s">
        <v>656</v>
      </c>
      <c r="S185" s="101" t="s">
        <v>1409</v>
      </c>
      <c r="T185" s="101" t="s">
        <v>658</v>
      </c>
      <c r="U185" s="101" t="s">
        <v>659</v>
      </c>
      <c r="V185" s="101" t="s">
        <v>1558</v>
      </c>
      <c r="W185" s="101" t="s">
        <v>548</v>
      </c>
      <c r="X185" s="101" t="s">
        <v>1559</v>
      </c>
      <c r="Y185" s="101" t="s">
        <v>1560</v>
      </c>
      <c r="Z185" s="101" t="s">
        <v>492</v>
      </c>
      <c r="AA185" s="101">
        <v>2</v>
      </c>
      <c r="AB185" s="101" t="s">
        <v>1561</v>
      </c>
      <c r="AC185" s="101" t="s">
        <v>1562</v>
      </c>
      <c r="AD185" s="101" t="s">
        <v>1416</v>
      </c>
      <c r="AE185" s="101" t="s">
        <v>668</v>
      </c>
      <c r="AF185" s="101" t="s">
        <v>1318</v>
      </c>
    </row>
    <row r="186" spans="1:32" ht="216">
      <c r="A186" s="100">
        <v>181</v>
      </c>
      <c r="B186" s="101" t="s">
        <v>1448</v>
      </c>
      <c r="C186" s="130" t="s">
        <v>652</v>
      </c>
      <c r="D186" s="131"/>
      <c r="E186" s="130" t="s">
        <v>653</v>
      </c>
      <c r="F186" s="131"/>
      <c r="G186" s="101" t="s">
        <v>654</v>
      </c>
      <c r="H186" s="130">
        <v>2019</v>
      </c>
      <c r="I186" s="131"/>
      <c r="J186" s="101">
        <v>24</v>
      </c>
      <c r="K186" s="130" t="s">
        <v>1564</v>
      </c>
      <c r="L186" s="132"/>
      <c r="M186" s="131"/>
      <c r="N186" s="130">
        <v>1</v>
      </c>
      <c r="O186" s="132"/>
      <c r="P186" s="132"/>
      <c r="Q186" s="131"/>
      <c r="R186" s="101" t="s">
        <v>656</v>
      </c>
      <c r="S186" s="101" t="s">
        <v>657</v>
      </c>
      <c r="T186" s="101" t="s">
        <v>658</v>
      </c>
      <c r="U186" s="101" t="s">
        <v>1573</v>
      </c>
      <c r="V186" s="101" t="s">
        <v>1574</v>
      </c>
      <c r="W186" s="101" t="s">
        <v>1575</v>
      </c>
      <c r="X186" s="101" t="s">
        <v>1576</v>
      </c>
      <c r="Y186" s="101" t="s">
        <v>1577</v>
      </c>
      <c r="Z186" s="101" t="s">
        <v>1578</v>
      </c>
      <c r="AA186" s="101">
        <v>1</v>
      </c>
      <c r="AB186" s="101" t="s">
        <v>1579</v>
      </c>
      <c r="AC186" s="101" t="s">
        <v>1580</v>
      </c>
      <c r="AD186" s="101" t="s">
        <v>1456</v>
      </c>
      <c r="AE186" s="101" t="s">
        <v>668</v>
      </c>
      <c r="AF186" s="101" t="s">
        <v>1318</v>
      </c>
    </row>
    <row r="187" spans="1:32" ht="144">
      <c r="A187" s="100">
        <v>182</v>
      </c>
      <c r="B187" s="101" t="s">
        <v>1563</v>
      </c>
      <c r="C187" s="130" t="s">
        <v>652</v>
      </c>
      <c r="D187" s="131"/>
      <c r="E187" s="130" t="s">
        <v>653</v>
      </c>
      <c r="F187" s="131"/>
      <c r="G187" s="101" t="s">
        <v>654</v>
      </c>
      <c r="H187" s="130">
        <v>2018</v>
      </c>
      <c r="I187" s="131"/>
      <c r="J187" s="101">
        <v>61</v>
      </c>
      <c r="K187" s="130" t="s">
        <v>1564</v>
      </c>
      <c r="L187" s="132"/>
      <c r="M187" s="131"/>
      <c r="N187" s="130">
        <v>1</v>
      </c>
      <c r="O187" s="132"/>
      <c r="P187" s="132"/>
      <c r="Q187" s="131"/>
      <c r="R187" s="101" t="s">
        <v>656</v>
      </c>
      <c r="S187" s="101" t="s">
        <v>1409</v>
      </c>
      <c r="T187" s="101" t="s">
        <v>658</v>
      </c>
      <c r="U187" s="101" t="s">
        <v>675</v>
      </c>
      <c r="V187" s="101" t="s">
        <v>1565</v>
      </c>
      <c r="W187" s="101" t="s">
        <v>1566</v>
      </c>
      <c r="X187" s="101" t="s">
        <v>1567</v>
      </c>
      <c r="Y187" s="101" t="s">
        <v>1568</v>
      </c>
      <c r="Z187" s="101" t="s">
        <v>1569</v>
      </c>
      <c r="AA187" s="101">
        <v>100</v>
      </c>
      <c r="AB187" s="101" t="s">
        <v>1570</v>
      </c>
      <c r="AC187" s="101" t="s">
        <v>1571</v>
      </c>
      <c r="AD187" s="101" t="s">
        <v>1572</v>
      </c>
      <c r="AE187" s="101" t="s">
        <v>668</v>
      </c>
      <c r="AF187" s="101" t="s">
        <v>1318</v>
      </c>
    </row>
    <row r="188" spans="1:32" ht="180">
      <c r="A188" s="100">
        <v>183</v>
      </c>
      <c r="B188" s="101" t="s">
        <v>1563</v>
      </c>
      <c r="C188" s="130" t="s">
        <v>652</v>
      </c>
      <c r="D188" s="131"/>
      <c r="E188" s="130" t="s">
        <v>653</v>
      </c>
      <c r="F188" s="131"/>
      <c r="G188" s="101" t="s">
        <v>654</v>
      </c>
      <c r="H188" s="130">
        <v>2018</v>
      </c>
      <c r="I188" s="131"/>
      <c r="J188" s="101">
        <v>61</v>
      </c>
      <c r="K188" s="130" t="s">
        <v>1581</v>
      </c>
      <c r="L188" s="132"/>
      <c r="M188" s="131"/>
      <c r="N188" s="130">
        <v>1</v>
      </c>
      <c r="O188" s="132"/>
      <c r="P188" s="132"/>
      <c r="Q188" s="131"/>
      <c r="R188" s="101" t="s">
        <v>656</v>
      </c>
      <c r="S188" s="101" t="s">
        <v>1409</v>
      </c>
      <c r="T188" s="101" t="s">
        <v>658</v>
      </c>
      <c r="U188" s="101" t="s">
        <v>675</v>
      </c>
      <c r="V188" s="101" t="s">
        <v>1582</v>
      </c>
      <c r="W188" s="101" t="s">
        <v>1583</v>
      </c>
      <c r="X188" s="101" t="s">
        <v>1584</v>
      </c>
      <c r="Y188" s="101" t="s">
        <v>1585</v>
      </c>
      <c r="Z188" s="101" t="s">
        <v>1586</v>
      </c>
      <c r="AA188" s="101">
        <v>1</v>
      </c>
      <c r="AB188" s="101" t="s">
        <v>1570</v>
      </c>
      <c r="AC188" s="101" t="s">
        <v>1571</v>
      </c>
      <c r="AD188" s="101" t="s">
        <v>1572</v>
      </c>
      <c r="AE188" s="101" t="s">
        <v>668</v>
      </c>
      <c r="AF188" s="101" t="s">
        <v>1318</v>
      </c>
    </row>
    <row r="189" spans="1:32" ht="135">
      <c r="A189" s="100">
        <v>184</v>
      </c>
      <c r="B189" s="101" t="s">
        <v>1563</v>
      </c>
      <c r="C189" s="130" t="s">
        <v>652</v>
      </c>
      <c r="D189" s="131"/>
      <c r="E189" s="130" t="s">
        <v>653</v>
      </c>
      <c r="F189" s="131"/>
      <c r="G189" s="101" t="s">
        <v>654</v>
      </c>
      <c r="H189" s="130">
        <v>2018</v>
      </c>
      <c r="I189" s="131"/>
      <c r="J189" s="101">
        <v>61</v>
      </c>
      <c r="K189" s="130" t="s">
        <v>1587</v>
      </c>
      <c r="L189" s="132"/>
      <c r="M189" s="131"/>
      <c r="N189" s="130">
        <v>1</v>
      </c>
      <c r="O189" s="132"/>
      <c r="P189" s="132"/>
      <c r="Q189" s="131"/>
      <c r="R189" s="101" t="s">
        <v>656</v>
      </c>
      <c r="S189" s="101" t="s">
        <v>1409</v>
      </c>
      <c r="T189" s="101" t="s">
        <v>658</v>
      </c>
      <c r="U189" s="101" t="s">
        <v>675</v>
      </c>
      <c r="V189" s="101" t="s">
        <v>1588</v>
      </c>
      <c r="W189" s="101" t="s">
        <v>1589</v>
      </c>
      <c r="X189" s="101" t="s">
        <v>1590</v>
      </c>
      <c r="Y189" s="101" t="s">
        <v>1591</v>
      </c>
      <c r="Z189" s="101" t="s">
        <v>1592</v>
      </c>
      <c r="AA189" s="101">
        <v>1</v>
      </c>
      <c r="AB189" s="101" t="s">
        <v>1593</v>
      </c>
      <c r="AC189" s="101" t="s">
        <v>1571</v>
      </c>
      <c r="AD189" s="101" t="s">
        <v>1572</v>
      </c>
      <c r="AE189" s="101" t="s">
        <v>668</v>
      </c>
      <c r="AF189" s="101" t="s">
        <v>1318</v>
      </c>
    </row>
    <row r="190" spans="1:32" ht="153">
      <c r="A190" s="100">
        <v>185</v>
      </c>
      <c r="B190" s="101" t="s">
        <v>1448</v>
      </c>
      <c r="C190" s="130" t="s">
        <v>652</v>
      </c>
      <c r="D190" s="131"/>
      <c r="E190" s="130" t="s">
        <v>653</v>
      </c>
      <c r="F190" s="131"/>
      <c r="G190" s="101" t="s">
        <v>654</v>
      </c>
      <c r="H190" s="130">
        <v>2019</v>
      </c>
      <c r="I190" s="131"/>
      <c r="J190" s="101">
        <v>24</v>
      </c>
      <c r="K190" s="130" t="s">
        <v>1594</v>
      </c>
      <c r="L190" s="132"/>
      <c r="M190" s="131"/>
      <c r="N190" s="130">
        <v>1</v>
      </c>
      <c r="O190" s="132"/>
      <c r="P190" s="132"/>
      <c r="Q190" s="131"/>
      <c r="R190" s="101" t="s">
        <v>656</v>
      </c>
      <c r="S190" s="101" t="s">
        <v>657</v>
      </c>
      <c r="T190" s="101" t="s">
        <v>658</v>
      </c>
      <c r="U190" s="101" t="s">
        <v>1573</v>
      </c>
      <c r="V190" s="101" t="s">
        <v>1595</v>
      </c>
      <c r="W190" s="101" t="s">
        <v>1596</v>
      </c>
      <c r="X190" s="101" t="s">
        <v>1597</v>
      </c>
      <c r="Y190" s="101" t="s">
        <v>1452</v>
      </c>
      <c r="Z190" s="101" t="s">
        <v>1598</v>
      </c>
      <c r="AA190" s="101">
        <v>1</v>
      </c>
      <c r="AB190" s="101" t="s">
        <v>1599</v>
      </c>
      <c r="AC190" s="101" t="s">
        <v>1448</v>
      </c>
      <c r="AD190" s="101" t="s">
        <v>1456</v>
      </c>
      <c r="AE190" s="101" t="s">
        <v>668</v>
      </c>
      <c r="AF190" s="101" t="s">
        <v>1318</v>
      </c>
    </row>
    <row r="191" spans="1:32" ht="153">
      <c r="A191" s="100">
        <v>186</v>
      </c>
      <c r="B191" s="101" t="s">
        <v>1448</v>
      </c>
      <c r="C191" s="130" t="s">
        <v>652</v>
      </c>
      <c r="D191" s="131"/>
      <c r="E191" s="130" t="s">
        <v>653</v>
      </c>
      <c r="F191" s="131"/>
      <c r="G191" s="101" t="s">
        <v>654</v>
      </c>
      <c r="H191" s="130">
        <v>2019</v>
      </c>
      <c r="I191" s="131"/>
      <c r="J191" s="101">
        <v>24</v>
      </c>
      <c r="K191" s="130" t="s">
        <v>1594</v>
      </c>
      <c r="L191" s="132"/>
      <c r="M191" s="131"/>
      <c r="N191" s="130">
        <v>2</v>
      </c>
      <c r="O191" s="132"/>
      <c r="P191" s="132"/>
      <c r="Q191" s="131"/>
      <c r="R191" s="101" t="s">
        <v>656</v>
      </c>
      <c r="S191" s="101" t="s">
        <v>657</v>
      </c>
      <c r="T191" s="101" t="s">
        <v>658</v>
      </c>
      <c r="U191" s="101" t="s">
        <v>1573</v>
      </c>
      <c r="V191" s="101" t="s">
        <v>1595</v>
      </c>
      <c r="W191" s="101" t="s">
        <v>1596</v>
      </c>
      <c r="X191" s="101" t="s">
        <v>1600</v>
      </c>
      <c r="Y191" s="101" t="s">
        <v>1601</v>
      </c>
      <c r="Z191" s="101" t="s">
        <v>1601</v>
      </c>
      <c r="AA191" s="101">
        <v>1</v>
      </c>
      <c r="AB191" s="101" t="s">
        <v>1454</v>
      </c>
      <c r="AC191" s="101" t="s">
        <v>1448</v>
      </c>
      <c r="AD191" s="101" t="s">
        <v>1456</v>
      </c>
      <c r="AE191" s="101" t="s">
        <v>668</v>
      </c>
      <c r="AF191" s="101" t="s">
        <v>1318</v>
      </c>
    </row>
    <row r="192" spans="1:32" ht="153">
      <c r="A192" s="100">
        <v>187</v>
      </c>
      <c r="B192" s="101" t="s">
        <v>1448</v>
      </c>
      <c r="C192" s="130" t="s">
        <v>652</v>
      </c>
      <c r="D192" s="131"/>
      <c r="E192" s="130" t="s">
        <v>653</v>
      </c>
      <c r="F192" s="131"/>
      <c r="G192" s="101" t="s">
        <v>654</v>
      </c>
      <c r="H192" s="130">
        <v>2019</v>
      </c>
      <c r="I192" s="131"/>
      <c r="J192" s="101">
        <v>24</v>
      </c>
      <c r="K192" s="130" t="s">
        <v>1594</v>
      </c>
      <c r="L192" s="132"/>
      <c r="M192" s="131"/>
      <c r="N192" s="130">
        <v>3</v>
      </c>
      <c r="O192" s="132"/>
      <c r="P192" s="132"/>
      <c r="Q192" s="131"/>
      <c r="R192" s="101" t="s">
        <v>656</v>
      </c>
      <c r="S192" s="101" t="s">
        <v>657</v>
      </c>
      <c r="T192" s="101" t="s">
        <v>658</v>
      </c>
      <c r="U192" s="101" t="s">
        <v>1573</v>
      </c>
      <c r="V192" s="101" t="s">
        <v>1595</v>
      </c>
      <c r="W192" s="101" t="s">
        <v>1596</v>
      </c>
      <c r="X192" s="101" t="s">
        <v>1602</v>
      </c>
      <c r="Y192" s="101" t="s">
        <v>1603</v>
      </c>
      <c r="Z192" s="101" t="s">
        <v>1603</v>
      </c>
      <c r="AA192" s="101">
        <v>4</v>
      </c>
      <c r="AB192" s="101" t="s">
        <v>1454</v>
      </c>
      <c r="AC192" s="101" t="s">
        <v>1448</v>
      </c>
      <c r="AD192" s="101" t="s">
        <v>1549</v>
      </c>
      <c r="AE192" s="101" t="s">
        <v>668</v>
      </c>
      <c r="AF192" s="101" t="s">
        <v>1318</v>
      </c>
    </row>
    <row r="193" spans="1:32" ht="153">
      <c r="A193" s="100">
        <v>188</v>
      </c>
      <c r="B193" s="101" t="s">
        <v>1448</v>
      </c>
      <c r="C193" s="130" t="s">
        <v>652</v>
      </c>
      <c r="D193" s="131"/>
      <c r="E193" s="130" t="s">
        <v>653</v>
      </c>
      <c r="F193" s="131"/>
      <c r="G193" s="101" t="s">
        <v>654</v>
      </c>
      <c r="H193" s="130">
        <v>2019</v>
      </c>
      <c r="I193" s="131"/>
      <c r="J193" s="101">
        <v>24</v>
      </c>
      <c r="K193" s="130" t="s">
        <v>1594</v>
      </c>
      <c r="L193" s="132"/>
      <c r="M193" s="131"/>
      <c r="N193" s="130">
        <v>4</v>
      </c>
      <c r="O193" s="132"/>
      <c r="P193" s="132"/>
      <c r="Q193" s="131"/>
      <c r="R193" s="101" t="s">
        <v>656</v>
      </c>
      <c r="S193" s="101" t="s">
        <v>657</v>
      </c>
      <c r="T193" s="101" t="s">
        <v>658</v>
      </c>
      <c r="U193" s="101" t="s">
        <v>1573</v>
      </c>
      <c r="V193" s="101" t="s">
        <v>1595</v>
      </c>
      <c r="W193" s="101" t="s">
        <v>1596</v>
      </c>
      <c r="X193" s="101" t="s">
        <v>1604</v>
      </c>
      <c r="Y193" s="101" t="s">
        <v>1605</v>
      </c>
      <c r="Z193" s="101" t="s">
        <v>1606</v>
      </c>
      <c r="AA193" s="101">
        <v>1</v>
      </c>
      <c r="AB193" s="101" t="s">
        <v>1454</v>
      </c>
      <c r="AC193" s="101" t="s">
        <v>1448</v>
      </c>
      <c r="AD193" s="101" t="s">
        <v>1549</v>
      </c>
      <c r="AE193" s="101" t="s">
        <v>668</v>
      </c>
      <c r="AF193" s="101" t="s">
        <v>1318</v>
      </c>
    </row>
    <row r="194" spans="1:32" ht="234">
      <c r="A194" s="100">
        <v>189</v>
      </c>
      <c r="B194" s="101" t="s">
        <v>1563</v>
      </c>
      <c r="C194" s="130" t="s">
        <v>652</v>
      </c>
      <c r="D194" s="131"/>
      <c r="E194" s="130" t="s">
        <v>653</v>
      </c>
      <c r="F194" s="131"/>
      <c r="G194" s="101" t="s">
        <v>654</v>
      </c>
      <c r="H194" s="130">
        <v>2018</v>
      </c>
      <c r="I194" s="131"/>
      <c r="J194" s="101">
        <v>61</v>
      </c>
      <c r="K194" s="130" t="s">
        <v>1607</v>
      </c>
      <c r="L194" s="132"/>
      <c r="M194" s="131"/>
      <c r="N194" s="130">
        <v>1</v>
      </c>
      <c r="O194" s="132"/>
      <c r="P194" s="132"/>
      <c r="Q194" s="131"/>
      <c r="R194" s="101" t="s">
        <v>656</v>
      </c>
      <c r="S194" s="101" t="s">
        <v>1409</v>
      </c>
      <c r="T194" s="101" t="s">
        <v>658</v>
      </c>
      <c r="U194" s="101" t="s">
        <v>675</v>
      </c>
      <c r="V194" s="101" t="s">
        <v>1608</v>
      </c>
      <c r="W194" s="101" t="s">
        <v>1609</v>
      </c>
      <c r="X194" s="101" t="s">
        <v>1610</v>
      </c>
      <c r="Y194" s="101" t="s">
        <v>1611</v>
      </c>
      <c r="Z194" s="101" t="s">
        <v>1612</v>
      </c>
      <c r="AA194" s="101">
        <v>1</v>
      </c>
      <c r="AB194" s="101" t="s">
        <v>1593</v>
      </c>
      <c r="AC194" s="101" t="s">
        <v>1571</v>
      </c>
      <c r="AD194" s="101" t="s">
        <v>1572</v>
      </c>
      <c r="AE194" s="101" t="s">
        <v>668</v>
      </c>
      <c r="AF194" s="101" t="s">
        <v>1318</v>
      </c>
    </row>
    <row r="195" spans="1:32" ht="189">
      <c r="A195" s="100">
        <v>190</v>
      </c>
      <c r="B195" s="101" t="s">
        <v>1563</v>
      </c>
      <c r="C195" s="130" t="s">
        <v>652</v>
      </c>
      <c r="D195" s="131"/>
      <c r="E195" s="130" t="s">
        <v>653</v>
      </c>
      <c r="F195" s="131"/>
      <c r="G195" s="101" t="s">
        <v>654</v>
      </c>
      <c r="H195" s="130">
        <v>2018</v>
      </c>
      <c r="I195" s="131"/>
      <c r="J195" s="101">
        <v>61</v>
      </c>
      <c r="K195" s="130" t="s">
        <v>1613</v>
      </c>
      <c r="L195" s="132"/>
      <c r="M195" s="131"/>
      <c r="N195" s="130">
        <v>1</v>
      </c>
      <c r="O195" s="132"/>
      <c r="P195" s="132"/>
      <c r="Q195" s="131"/>
      <c r="R195" s="101" t="s">
        <v>656</v>
      </c>
      <c r="S195" s="101" t="s">
        <v>1409</v>
      </c>
      <c r="T195" s="101" t="s">
        <v>658</v>
      </c>
      <c r="U195" s="101" t="s">
        <v>675</v>
      </c>
      <c r="V195" s="101" t="s">
        <v>1614</v>
      </c>
      <c r="W195" s="101" t="s">
        <v>1615</v>
      </c>
      <c r="X195" s="101" t="s">
        <v>1616</v>
      </c>
      <c r="Y195" s="101" t="s">
        <v>1585</v>
      </c>
      <c r="Z195" s="101" t="s">
        <v>1617</v>
      </c>
      <c r="AA195" s="101">
        <v>1</v>
      </c>
      <c r="AB195" s="101" t="s">
        <v>1593</v>
      </c>
      <c r="AC195" s="101" t="s">
        <v>1571</v>
      </c>
      <c r="AD195" s="101" t="s">
        <v>1572</v>
      </c>
      <c r="AE195" s="101" t="s">
        <v>668</v>
      </c>
      <c r="AF195" s="101" t="s">
        <v>1318</v>
      </c>
    </row>
    <row r="196" spans="1:32" ht="99">
      <c r="A196" s="100">
        <v>191</v>
      </c>
      <c r="B196" s="101" t="s">
        <v>1563</v>
      </c>
      <c r="C196" s="130" t="s">
        <v>652</v>
      </c>
      <c r="D196" s="131"/>
      <c r="E196" s="130" t="s">
        <v>653</v>
      </c>
      <c r="F196" s="131"/>
      <c r="G196" s="101" t="s">
        <v>654</v>
      </c>
      <c r="H196" s="130">
        <v>2018</v>
      </c>
      <c r="I196" s="131"/>
      <c r="J196" s="101">
        <v>61</v>
      </c>
      <c r="K196" s="130" t="s">
        <v>1618</v>
      </c>
      <c r="L196" s="132"/>
      <c r="M196" s="131"/>
      <c r="N196" s="130">
        <v>1</v>
      </c>
      <c r="O196" s="132"/>
      <c r="P196" s="132"/>
      <c r="Q196" s="131"/>
      <c r="R196" s="101" t="s">
        <v>656</v>
      </c>
      <c r="S196" s="101" t="s">
        <v>1409</v>
      </c>
      <c r="T196" s="101" t="s">
        <v>658</v>
      </c>
      <c r="U196" s="101" t="s">
        <v>675</v>
      </c>
      <c r="V196" s="101" t="s">
        <v>1619</v>
      </c>
      <c r="W196" s="101" t="s">
        <v>1620</v>
      </c>
      <c r="X196" s="101" t="s">
        <v>1621</v>
      </c>
      <c r="Y196" s="101" t="s">
        <v>1622</v>
      </c>
      <c r="Z196" s="101" t="s">
        <v>1623</v>
      </c>
      <c r="AA196" s="101">
        <v>100</v>
      </c>
      <c r="AB196" s="101" t="s">
        <v>1624</v>
      </c>
      <c r="AC196" s="101" t="s">
        <v>1625</v>
      </c>
      <c r="AD196" s="101" t="s">
        <v>1572</v>
      </c>
      <c r="AE196" s="101" t="s">
        <v>668</v>
      </c>
      <c r="AF196" s="101" t="s">
        <v>1318</v>
      </c>
    </row>
    <row r="197" spans="1:32" ht="234">
      <c r="A197" s="100">
        <v>192</v>
      </c>
      <c r="B197" s="101" t="s">
        <v>1563</v>
      </c>
      <c r="C197" s="130" t="s">
        <v>652</v>
      </c>
      <c r="D197" s="131"/>
      <c r="E197" s="130" t="s">
        <v>653</v>
      </c>
      <c r="F197" s="131"/>
      <c r="G197" s="101" t="s">
        <v>654</v>
      </c>
      <c r="H197" s="130">
        <v>2018</v>
      </c>
      <c r="I197" s="131"/>
      <c r="J197" s="101">
        <v>61</v>
      </c>
      <c r="K197" s="130" t="s">
        <v>1626</v>
      </c>
      <c r="L197" s="132"/>
      <c r="M197" s="131"/>
      <c r="N197" s="130">
        <v>1</v>
      </c>
      <c r="O197" s="132"/>
      <c r="P197" s="132"/>
      <c r="Q197" s="131"/>
      <c r="R197" s="101" t="s">
        <v>656</v>
      </c>
      <c r="S197" s="101" t="s">
        <v>1409</v>
      </c>
      <c r="T197" s="101" t="s">
        <v>658</v>
      </c>
      <c r="U197" s="101" t="s">
        <v>675</v>
      </c>
      <c r="V197" s="101" t="s">
        <v>1627</v>
      </c>
      <c r="W197" s="101" t="s">
        <v>1628</v>
      </c>
      <c r="X197" s="101" t="s">
        <v>1629</v>
      </c>
      <c r="Y197" s="101" t="s">
        <v>1630</v>
      </c>
      <c r="Z197" s="101" t="s">
        <v>1631</v>
      </c>
      <c r="AA197" s="101">
        <v>1</v>
      </c>
      <c r="AB197" s="101" t="s">
        <v>1632</v>
      </c>
      <c r="AC197" s="101" t="s">
        <v>1571</v>
      </c>
      <c r="AD197" s="101" t="s">
        <v>1633</v>
      </c>
      <c r="AE197" s="101" t="s">
        <v>668</v>
      </c>
      <c r="AF197" s="101" t="s">
        <v>1318</v>
      </c>
    </row>
    <row r="198" spans="1:32" ht="234">
      <c r="A198" s="100">
        <v>193</v>
      </c>
      <c r="B198" s="101" t="s">
        <v>1563</v>
      </c>
      <c r="C198" s="130" t="s">
        <v>652</v>
      </c>
      <c r="D198" s="131"/>
      <c r="E198" s="130" t="s">
        <v>653</v>
      </c>
      <c r="F198" s="131"/>
      <c r="G198" s="101" t="s">
        <v>654</v>
      </c>
      <c r="H198" s="130">
        <v>2018</v>
      </c>
      <c r="I198" s="131"/>
      <c r="J198" s="101">
        <v>61</v>
      </c>
      <c r="K198" s="130" t="s">
        <v>1634</v>
      </c>
      <c r="L198" s="132"/>
      <c r="M198" s="131"/>
      <c r="N198" s="130">
        <v>1</v>
      </c>
      <c r="O198" s="132"/>
      <c r="P198" s="132"/>
      <c r="Q198" s="131"/>
      <c r="R198" s="101" t="s">
        <v>656</v>
      </c>
      <c r="S198" s="101" t="s">
        <v>1409</v>
      </c>
      <c r="T198" s="101" t="s">
        <v>658</v>
      </c>
      <c r="U198" s="101" t="s">
        <v>675</v>
      </c>
      <c r="V198" s="101" t="s">
        <v>1635</v>
      </c>
      <c r="W198" s="101" t="s">
        <v>1636</v>
      </c>
      <c r="X198" s="101" t="s">
        <v>1637</v>
      </c>
      <c r="Y198" s="101" t="s">
        <v>1630</v>
      </c>
      <c r="Z198" s="101" t="s">
        <v>1631</v>
      </c>
      <c r="AA198" s="101">
        <v>1</v>
      </c>
      <c r="AB198" s="101" t="s">
        <v>1632</v>
      </c>
      <c r="AC198" s="101" t="s">
        <v>1571</v>
      </c>
      <c r="AD198" s="101" t="s">
        <v>1633</v>
      </c>
      <c r="AE198" s="101" t="s">
        <v>668</v>
      </c>
      <c r="AF198" s="101" t="s">
        <v>1318</v>
      </c>
    </row>
    <row r="199" spans="1:32" ht="234">
      <c r="A199" s="100">
        <v>194</v>
      </c>
      <c r="B199" s="101" t="s">
        <v>1563</v>
      </c>
      <c r="C199" s="130" t="s">
        <v>652</v>
      </c>
      <c r="D199" s="131"/>
      <c r="E199" s="130" t="s">
        <v>653</v>
      </c>
      <c r="F199" s="131"/>
      <c r="G199" s="101" t="s">
        <v>654</v>
      </c>
      <c r="H199" s="130">
        <v>2018</v>
      </c>
      <c r="I199" s="131"/>
      <c r="J199" s="101">
        <v>61</v>
      </c>
      <c r="K199" s="130" t="s">
        <v>1634</v>
      </c>
      <c r="L199" s="132"/>
      <c r="M199" s="131"/>
      <c r="N199" s="130">
        <v>2</v>
      </c>
      <c r="O199" s="132"/>
      <c r="P199" s="132"/>
      <c r="Q199" s="131"/>
      <c r="R199" s="101" t="s">
        <v>656</v>
      </c>
      <c r="S199" s="101" t="s">
        <v>1409</v>
      </c>
      <c r="T199" s="101" t="s">
        <v>658</v>
      </c>
      <c r="U199" s="101" t="s">
        <v>675</v>
      </c>
      <c r="V199" s="101" t="s">
        <v>1635</v>
      </c>
      <c r="W199" s="101" t="s">
        <v>1636</v>
      </c>
      <c r="X199" s="101" t="s">
        <v>1638</v>
      </c>
      <c r="Y199" s="101" t="s">
        <v>1630</v>
      </c>
      <c r="Z199" s="101" t="s">
        <v>1631</v>
      </c>
      <c r="AA199" s="101">
        <v>1</v>
      </c>
      <c r="AB199" s="101" t="s">
        <v>1639</v>
      </c>
      <c r="AC199" s="101" t="s">
        <v>1571</v>
      </c>
      <c r="AD199" s="101" t="s">
        <v>1640</v>
      </c>
      <c r="AE199" s="101" t="s">
        <v>668</v>
      </c>
      <c r="AF199" s="101" t="s">
        <v>1318</v>
      </c>
    </row>
    <row r="200" spans="1:32" ht="198">
      <c r="A200" s="100">
        <v>195</v>
      </c>
      <c r="B200" s="101" t="s">
        <v>1448</v>
      </c>
      <c r="C200" s="130" t="s">
        <v>652</v>
      </c>
      <c r="D200" s="131"/>
      <c r="E200" s="130" t="s">
        <v>653</v>
      </c>
      <c r="F200" s="131"/>
      <c r="G200" s="101" t="s">
        <v>654</v>
      </c>
      <c r="H200" s="130">
        <v>2019</v>
      </c>
      <c r="I200" s="131"/>
      <c r="J200" s="101">
        <v>24</v>
      </c>
      <c r="K200" s="130" t="s">
        <v>118</v>
      </c>
      <c r="L200" s="132"/>
      <c r="M200" s="131"/>
      <c r="N200" s="130">
        <v>1</v>
      </c>
      <c r="O200" s="132"/>
      <c r="P200" s="132"/>
      <c r="Q200" s="131"/>
      <c r="R200" s="101" t="s">
        <v>656</v>
      </c>
      <c r="S200" s="101" t="s">
        <v>657</v>
      </c>
      <c r="T200" s="101" t="s">
        <v>658</v>
      </c>
      <c r="U200" s="101" t="s">
        <v>675</v>
      </c>
      <c r="V200" s="101" t="s">
        <v>1641</v>
      </c>
      <c r="W200" s="101" t="s">
        <v>1642</v>
      </c>
      <c r="X200" s="101" t="s">
        <v>1451</v>
      </c>
      <c r="Y200" s="101" t="s">
        <v>1452</v>
      </c>
      <c r="Z200" s="101" t="s">
        <v>1453</v>
      </c>
      <c r="AA200" s="101">
        <v>1</v>
      </c>
      <c r="AB200" s="101" t="s">
        <v>1454</v>
      </c>
      <c r="AC200" s="101" t="s">
        <v>1448</v>
      </c>
      <c r="AD200" s="101" t="s">
        <v>1456</v>
      </c>
      <c r="AE200" s="101" t="s">
        <v>668</v>
      </c>
      <c r="AF200" s="101" t="s">
        <v>1318</v>
      </c>
    </row>
    <row r="201" spans="1:32" ht="198">
      <c r="A201" s="100">
        <v>196</v>
      </c>
      <c r="B201" s="101" t="s">
        <v>1448</v>
      </c>
      <c r="C201" s="130" t="s">
        <v>652</v>
      </c>
      <c r="D201" s="131"/>
      <c r="E201" s="130" t="s">
        <v>653</v>
      </c>
      <c r="F201" s="131"/>
      <c r="G201" s="101" t="s">
        <v>654</v>
      </c>
      <c r="H201" s="130">
        <v>2019</v>
      </c>
      <c r="I201" s="131"/>
      <c r="J201" s="101">
        <v>24</v>
      </c>
      <c r="K201" s="130" t="s">
        <v>118</v>
      </c>
      <c r="L201" s="132"/>
      <c r="M201" s="131"/>
      <c r="N201" s="130">
        <v>2</v>
      </c>
      <c r="O201" s="132"/>
      <c r="P201" s="132"/>
      <c r="Q201" s="131"/>
      <c r="R201" s="101" t="s">
        <v>656</v>
      </c>
      <c r="S201" s="101" t="s">
        <v>657</v>
      </c>
      <c r="T201" s="101" t="s">
        <v>658</v>
      </c>
      <c r="U201" s="101" t="s">
        <v>675</v>
      </c>
      <c r="V201" s="101" t="s">
        <v>1641</v>
      </c>
      <c r="W201" s="101" t="s">
        <v>1642</v>
      </c>
      <c r="X201" s="101" t="s">
        <v>1457</v>
      </c>
      <c r="Y201" s="101" t="s">
        <v>492</v>
      </c>
      <c r="Z201" s="101" t="s">
        <v>492</v>
      </c>
      <c r="AA201" s="101">
        <v>2</v>
      </c>
      <c r="AB201" s="101" t="s">
        <v>1458</v>
      </c>
      <c r="AC201" s="101" t="s">
        <v>1459</v>
      </c>
      <c r="AD201" s="101" t="s">
        <v>1460</v>
      </c>
      <c r="AE201" s="101" t="s">
        <v>668</v>
      </c>
      <c r="AF201" s="101" t="s">
        <v>1318</v>
      </c>
    </row>
    <row r="202" spans="1:32" ht="171">
      <c r="A202" s="100">
        <v>197</v>
      </c>
      <c r="B202" s="101" t="s">
        <v>1441</v>
      </c>
      <c r="C202" s="130" t="s">
        <v>652</v>
      </c>
      <c r="D202" s="131"/>
      <c r="E202" s="130" t="s">
        <v>653</v>
      </c>
      <c r="F202" s="131"/>
      <c r="G202" s="101" t="s">
        <v>654</v>
      </c>
      <c r="H202" s="130">
        <v>2020</v>
      </c>
      <c r="I202" s="131"/>
      <c r="J202" s="101">
        <v>59</v>
      </c>
      <c r="K202" s="130" t="s">
        <v>118</v>
      </c>
      <c r="L202" s="132"/>
      <c r="M202" s="131"/>
      <c r="N202" s="130">
        <v>1</v>
      </c>
      <c r="O202" s="132"/>
      <c r="P202" s="132"/>
      <c r="Q202" s="131"/>
      <c r="R202" s="101" t="s">
        <v>656</v>
      </c>
      <c r="S202" s="101" t="s">
        <v>657</v>
      </c>
      <c r="T202" s="101" t="s">
        <v>658</v>
      </c>
      <c r="U202" s="101" t="s">
        <v>675</v>
      </c>
      <c r="V202" s="101" t="s">
        <v>1649</v>
      </c>
      <c r="W202" s="101" t="s">
        <v>477</v>
      </c>
      <c r="X202" s="101" t="s">
        <v>1521</v>
      </c>
      <c r="Y202" s="101" t="s">
        <v>1650</v>
      </c>
      <c r="Z202" s="101" t="s">
        <v>1444</v>
      </c>
      <c r="AA202" s="101">
        <v>2</v>
      </c>
      <c r="AB202" s="101" t="s">
        <v>741</v>
      </c>
      <c r="AC202" s="101" t="s">
        <v>1446</v>
      </c>
      <c r="AD202" s="101" t="s">
        <v>1522</v>
      </c>
      <c r="AE202" s="101" t="s">
        <v>668</v>
      </c>
      <c r="AF202" s="101" t="s">
        <v>1318</v>
      </c>
    </row>
    <row r="203" spans="1:32" ht="171">
      <c r="A203" s="100">
        <v>198</v>
      </c>
      <c r="B203" s="101" t="s">
        <v>1441</v>
      </c>
      <c r="C203" s="130" t="s">
        <v>652</v>
      </c>
      <c r="D203" s="131"/>
      <c r="E203" s="130" t="s">
        <v>653</v>
      </c>
      <c r="F203" s="131"/>
      <c r="G203" s="101" t="s">
        <v>654</v>
      </c>
      <c r="H203" s="130">
        <v>2020</v>
      </c>
      <c r="I203" s="131"/>
      <c r="J203" s="101">
        <v>59</v>
      </c>
      <c r="K203" s="130" t="s">
        <v>118</v>
      </c>
      <c r="L203" s="132"/>
      <c r="M203" s="131"/>
      <c r="N203" s="130">
        <v>2</v>
      </c>
      <c r="O203" s="132"/>
      <c r="P203" s="132"/>
      <c r="Q203" s="131"/>
      <c r="R203" s="101" t="s">
        <v>656</v>
      </c>
      <c r="S203" s="101" t="s">
        <v>657</v>
      </c>
      <c r="T203" s="101" t="s">
        <v>658</v>
      </c>
      <c r="U203" s="101" t="s">
        <v>675</v>
      </c>
      <c r="V203" s="101" t="s">
        <v>1649</v>
      </c>
      <c r="W203" s="101" t="s">
        <v>586</v>
      </c>
      <c r="X203" s="101" t="s">
        <v>1523</v>
      </c>
      <c r="Y203" s="101" t="s">
        <v>1524</v>
      </c>
      <c r="Z203" s="101" t="s">
        <v>1525</v>
      </c>
      <c r="AA203" s="101">
        <v>1</v>
      </c>
      <c r="AB203" s="101" t="s">
        <v>1526</v>
      </c>
      <c r="AC203" s="101" t="s">
        <v>1446</v>
      </c>
      <c r="AD203" s="101" t="s">
        <v>1527</v>
      </c>
      <c r="AE203" s="101" t="s">
        <v>668</v>
      </c>
      <c r="AF203" s="101" t="s">
        <v>1318</v>
      </c>
    </row>
    <row r="204" spans="1:32" ht="171">
      <c r="A204" s="100">
        <v>199</v>
      </c>
      <c r="B204" s="101" t="s">
        <v>1441</v>
      </c>
      <c r="C204" s="130" t="s">
        <v>652</v>
      </c>
      <c r="D204" s="131"/>
      <c r="E204" s="130" t="s">
        <v>653</v>
      </c>
      <c r="F204" s="131"/>
      <c r="G204" s="101" t="s">
        <v>654</v>
      </c>
      <c r="H204" s="130">
        <v>2020</v>
      </c>
      <c r="I204" s="131"/>
      <c r="J204" s="101">
        <v>59</v>
      </c>
      <c r="K204" s="130" t="s">
        <v>118</v>
      </c>
      <c r="L204" s="132"/>
      <c r="M204" s="131"/>
      <c r="N204" s="130">
        <v>3</v>
      </c>
      <c r="O204" s="132"/>
      <c r="P204" s="132"/>
      <c r="Q204" s="131"/>
      <c r="R204" s="101" t="s">
        <v>656</v>
      </c>
      <c r="S204" s="101" t="s">
        <v>657</v>
      </c>
      <c r="T204" s="101" t="s">
        <v>658</v>
      </c>
      <c r="U204" s="101" t="s">
        <v>675</v>
      </c>
      <c r="V204" s="101" t="s">
        <v>1649</v>
      </c>
      <c r="W204" s="101" t="s">
        <v>586</v>
      </c>
      <c r="X204" s="101" t="s">
        <v>1528</v>
      </c>
      <c r="Y204" s="101" t="s">
        <v>1529</v>
      </c>
      <c r="Z204" s="101" t="s">
        <v>1530</v>
      </c>
      <c r="AA204" s="101">
        <v>100</v>
      </c>
      <c r="AB204" s="101" t="s">
        <v>1531</v>
      </c>
      <c r="AC204" s="101" t="s">
        <v>1532</v>
      </c>
      <c r="AD204" s="101" t="s">
        <v>1533</v>
      </c>
      <c r="AE204" s="101" t="s">
        <v>668</v>
      </c>
      <c r="AF204" s="101" t="s">
        <v>1318</v>
      </c>
    </row>
    <row r="205" spans="1:32" ht="162">
      <c r="A205" s="100">
        <v>200</v>
      </c>
      <c r="B205" s="101" t="s">
        <v>1473</v>
      </c>
      <c r="C205" s="130" t="s">
        <v>652</v>
      </c>
      <c r="D205" s="131"/>
      <c r="E205" s="130" t="s">
        <v>653</v>
      </c>
      <c r="F205" s="131"/>
      <c r="G205" s="101" t="s">
        <v>654</v>
      </c>
      <c r="H205" s="130">
        <v>2018</v>
      </c>
      <c r="I205" s="131"/>
      <c r="J205" s="101">
        <v>48</v>
      </c>
      <c r="K205" s="130" t="s">
        <v>118</v>
      </c>
      <c r="L205" s="132"/>
      <c r="M205" s="131"/>
      <c r="N205" s="130">
        <v>1</v>
      </c>
      <c r="O205" s="132"/>
      <c r="P205" s="132"/>
      <c r="Q205" s="131"/>
      <c r="R205" s="101" t="s">
        <v>656</v>
      </c>
      <c r="S205" s="101" t="s">
        <v>657</v>
      </c>
      <c r="T205" s="101" t="s">
        <v>658</v>
      </c>
      <c r="U205" s="101" t="s">
        <v>675</v>
      </c>
      <c r="V205" s="101" t="s">
        <v>1643</v>
      </c>
      <c r="W205" s="101" t="s">
        <v>1644</v>
      </c>
      <c r="X205" s="101" t="s">
        <v>1645</v>
      </c>
      <c r="Y205" s="101" t="s">
        <v>1646</v>
      </c>
      <c r="Z205" s="101" t="s">
        <v>1647</v>
      </c>
      <c r="AA205" s="101">
        <v>100</v>
      </c>
      <c r="AB205" s="101" t="s">
        <v>741</v>
      </c>
      <c r="AC205" s="101" t="s">
        <v>1499</v>
      </c>
      <c r="AD205" s="101" t="s">
        <v>1648</v>
      </c>
      <c r="AE205" s="101" t="s">
        <v>668</v>
      </c>
      <c r="AF205" s="101" t="s">
        <v>1318</v>
      </c>
    </row>
    <row r="206" spans="1:32" ht="216">
      <c r="A206" s="100">
        <v>201</v>
      </c>
      <c r="B206" s="101" t="s">
        <v>1473</v>
      </c>
      <c r="C206" s="130" t="s">
        <v>652</v>
      </c>
      <c r="D206" s="131"/>
      <c r="E206" s="130" t="s">
        <v>653</v>
      </c>
      <c r="F206" s="131"/>
      <c r="G206" s="101" t="s">
        <v>654</v>
      </c>
      <c r="H206" s="130">
        <v>2018</v>
      </c>
      <c r="I206" s="131"/>
      <c r="J206" s="101">
        <v>48</v>
      </c>
      <c r="K206" s="130" t="s">
        <v>243</v>
      </c>
      <c r="L206" s="132"/>
      <c r="M206" s="131"/>
      <c r="N206" s="130">
        <v>1</v>
      </c>
      <c r="O206" s="132"/>
      <c r="P206" s="132"/>
      <c r="Q206" s="131"/>
      <c r="R206" s="101" t="s">
        <v>656</v>
      </c>
      <c r="S206" s="101" t="s">
        <v>657</v>
      </c>
      <c r="T206" s="101" t="s">
        <v>658</v>
      </c>
      <c r="U206" s="101" t="s">
        <v>675</v>
      </c>
      <c r="V206" s="101" t="s">
        <v>1651</v>
      </c>
      <c r="W206" s="101" t="s">
        <v>1652</v>
      </c>
      <c r="X206" s="101" t="s">
        <v>1653</v>
      </c>
      <c r="Y206" s="101" t="s">
        <v>1654</v>
      </c>
      <c r="Z206" s="101" t="s">
        <v>1655</v>
      </c>
      <c r="AA206" s="101">
        <v>1</v>
      </c>
      <c r="AB206" s="101" t="s">
        <v>1656</v>
      </c>
      <c r="AC206" s="101" t="s">
        <v>1499</v>
      </c>
      <c r="AD206" s="101" t="s">
        <v>1657</v>
      </c>
      <c r="AE206" s="101" t="s">
        <v>668</v>
      </c>
      <c r="AF206" s="101" t="s">
        <v>669</v>
      </c>
    </row>
    <row r="207" spans="1:32" ht="216">
      <c r="A207" s="100">
        <v>202</v>
      </c>
      <c r="B207" s="101" t="s">
        <v>1473</v>
      </c>
      <c r="C207" s="130" t="s">
        <v>652</v>
      </c>
      <c r="D207" s="131"/>
      <c r="E207" s="130" t="s">
        <v>653</v>
      </c>
      <c r="F207" s="131"/>
      <c r="G207" s="101" t="s">
        <v>654</v>
      </c>
      <c r="H207" s="130">
        <v>2018</v>
      </c>
      <c r="I207" s="131"/>
      <c r="J207" s="101">
        <v>48</v>
      </c>
      <c r="K207" s="130" t="s">
        <v>243</v>
      </c>
      <c r="L207" s="132"/>
      <c r="M207" s="131"/>
      <c r="N207" s="130">
        <v>2</v>
      </c>
      <c r="O207" s="132"/>
      <c r="P207" s="132"/>
      <c r="Q207" s="131"/>
      <c r="R207" s="101" t="s">
        <v>656</v>
      </c>
      <c r="S207" s="101" t="s">
        <v>657</v>
      </c>
      <c r="T207" s="101" t="s">
        <v>658</v>
      </c>
      <c r="U207" s="101" t="s">
        <v>675</v>
      </c>
      <c r="V207" s="101" t="s">
        <v>1651</v>
      </c>
      <c r="W207" s="101" t="s">
        <v>1658</v>
      </c>
      <c r="X207" s="101" t="s">
        <v>1659</v>
      </c>
      <c r="Y207" s="101" t="s">
        <v>1660</v>
      </c>
      <c r="Z207" s="101" t="s">
        <v>1661</v>
      </c>
      <c r="AA207" s="101">
        <v>100</v>
      </c>
      <c r="AB207" s="101" t="s">
        <v>1656</v>
      </c>
      <c r="AC207" s="101" t="s">
        <v>1662</v>
      </c>
      <c r="AD207" s="101" t="s">
        <v>1663</v>
      </c>
      <c r="AE207" s="101" t="s">
        <v>668</v>
      </c>
      <c r="AF207" s="101" t="s">
        <v>1318</v>
      </c>
    </row>
    <row r="208" spans="1:32" ht="216">
      <c r="A208" s="100">
        <v>203</v>
      </c>
      <c r="B208" s="101" t="s">
        <v>1473</v>
      </c>
      <c r="C208" s="130" t="s">
        <v>652</v>
      </c>
      <c r="D208" s="131"/>
      <c r="E208" s="130" t="s">
        <v>653</v>
      </c>
      <c r="F208" s="131"/>
      <c r="G208" s="101" t="s">
        <v>654</v>
      </c>
      <c r="H208" s="130">
        <v>2018</v>
      </c>
      <c r="I208" s="131"/>
      <c r="J208" s="101">
        <v>48</v>
      </c>
      <c r="K208" s="130" t="s">
        <v>243</v>
      </c>
      <c r="L208" s="132"/>
      <c r="M208" s="131"/>
      <c r="N208" s="130">
        <v>3</v>
      </c>
      <c r="O208" s="132"/>
      <c r="P208" s="132"/>
      <c r="Q208" s="131"/>
      <c r="R208" s="101" t="s">
        <v>656</v>
      </c>
      <c r="S208" s="101" t="s">
        <v>657</v>
      </c>
      <c r="T208" s="101" t="s">
        <v>658</v>
      </c>
      <c r="U208" s="101" t="s">
        <v>675</v>
      </c>
      <c r="V208" s="101" t="s">
        <v>1651</v>
      </c>
      <c r="W208" s="101" t="s">
        <v>1664</v>
      </c>
      <c r="X208" s="101" t="s">
        <v>1665</v>
      </c>
      <c r="Y208" s="101" t="s">
        <v>1666</v>
      </c>
      <c r="Z208" s="101" t="s">
        <v>1667</v>
      </c>
      <c r="AA208" s="101">
        <v>100</v>
      </c>
      <c r="AB208" s="101" t="s">
        <v>1656</v>
      </c>
      <c r="AC208" s="101" t="s">
        <v>1668</v>
      </c>
      <c r="AD208" s="101" t="s">
        <v>1663</v>
      </c>
      <c r="AE208" s="101" t="s">
        <v>668</v>
      </c>
      <c r="AF208" s="101" t="s">
        <v>1318</v>
      </c>
    </row>
    <row r="209" spans="1:32" ht="171">
      <c r="A209" s="100">
        <v>204</v>
      </c>
      <c r="B209" s="101" t="s">
        <v>1448</v>
      </c>
      <c r="C209" s="130" t="s">
        <v>652</v>
      </c>
      <c r="D209" s="131"/>
      <c r="E209" s="130" t="s">
        <v>653</v>
      </c>
      <c r="F209" s="131"/>
      <c r="G209" s="101" t="s">
        <v>654</v>
      </c>
      <c r="H209" s="130">
        <v>2019</v>
      </c>
      <c r="I209" s="131"/>
      <c r="J209" s="101">
        <v>24</v>
      </c>
      <c r="K209" s="130" t="s">
        <v>243</v>
      </c>
      <c r="L209" s="132"/>
      <c r="M209" s="131"/>
      <c r="N209" s="130">
        <v>1</v>
      </c>
      <c r="O209" s="132"/>
      <c r="P209" s="132"/>
      <c r="Q209" s="131"/>
      <c r="R209" s="101" t="s">
        <v>656</v>
      </c>
      <c r="S209" s="101" t="s">
        <v>657</v>
      </c>
      <c r="T209" s="101" t="s">
        <v>658</v>
      </c>
      <c r="U209" s="101" t="s">
        <v>675</v>
      </c>
      <c r="V209" s="101" t="s">
        <v>1669</v>
      </c>
      <c r="W209" s="101" t="s">
        <v>1544</v>
      </c>
      <c r="X209" s="101" t="s">
        <v>1545</v>
      </c>
      <c r="Y209" s="101" t="s">
        <v>1546</v>
      </c>
      <c r="Z209" s="101" t="s">
        <v>1547</v>
      </c>
      <c r="AA209" s="101">
        <v>1</v>
      </c>
      <c r="AB209" s="101" t="s">
        <v>1670</v>
      </c>
      <c r="AC209" s="101" t="s">
        <v>1448</v>
      </c>
      <c r="AD209" s="101" t="s">
        <v>1549</v>
      </c>
      <c r="AE209" s="101" t="s">
        <v>668</v>
      </c>
      <c r="AF209" s="101" t="s">
        <v>1318</v>
      </c>
    </row>
    <row r="210" spans="1:32" ht="189">
      <c r="A210" s="100">
        <v>205</v>
      </c>
      <c r="B210" s="101" t="s">
        <v>1461</v>
      </c>
      <c r="C210" s="130" t="s">
        <v>652</v>
      </c>
      <c r="D210" s="131"/>
      <c r="E210" s="130" t="s">
        <v>653</v>
      </c>
      <c r="F210" s="131"/>
      <c r="G210" s="101" t="s">
        <v>654</v>
      </c>
      <c r="H210" s="130">
        <v>2021</v>
      </c>
      <c r="I210" s="131"/>
      <c r="J210" s="101">
        <v>52</v>
      </c>
      <c r="K210" s="130" t="s">
        <v>243</v>
      </c>
      <c r="L210" s="132"/>
      <c r="M210" s="131"/>
      <c r="N210" s="130">
        <v>1</v>
      </c>
      <c r="O210" s="132"/>
      <c r="P210" s="132"/>
      <c r="Q210" s="131"/>
      <c r="R210" s="101" t="s">
        <v>656</v>
      </c>
      <c r="S210" s="101" t="s">
        <v>657</v>
      </c>
      <c r="T210" s="101" t="s">
        <v>658</v>
      </c>
      <c r="U210" s="101" t="s">
        <v>675</v>
      </c>
      <c r="V210" s="101" t="s">
        <v>1671</v>
      </c>
      <c r="W210" s="101" t="s">
        <v>594</v>
      </c>
      <c r="X210" s="101" t="s">
        <v>1672</v>
      </c>
      <c r="Y210" s="101" t="s">
        <v>1673</v>
      </c>
      <c r="Z210" s="101" t="s">
        <v>1674</v>
      </c>
      <c r="AA210" s="101">
        <v>1</v>
      </c>
      <c r="AB210" s="101" t="s">
        <v>1675</v>
      </c>
      <c r="AC210" s="101" t="s">
        <v>1676</v>
      </c>
      <c r="AD210" s="101" t="s">
        <v>1677</v>
      </c>
      <c r="AE210" s="101" t="s">
        <v>668</v>
      </c>
      <c r="AF210" s="101" t="s">
        <v>1318</v>
      </c>
    </row>
    <row r="211" spans="1:32" ht="189">
      <c r="A211" s="100">
        <v>206</v>
      </c>
      <c r="B211" s="101" t="s">
        <v>1441</v>
      </c>
      <c r="C211" s="130" t="s">
        <v>652</v>
      </c>
      <c r="D211" s="131"/>
      <c r="E211" s="130" t="s">
        <v>653</v>
      </c>
      <c r="F211" s="131"/>
      <c r="G211" s="101" t="s">
        <v>654</v>
      </c>
      <c r="H211" s="130">
        <v>2020</v>
      </c>
      <c r="I211" s="131"/>
      <c r="J211" s="101">
        <v>59</v>
      </c>
      <c r="K211" s="130" t="s">
        <v>121</v>
      </c>
      <c r="L211" s="132"/>
      <c r="M211" s="131"/>
      <c r="N211" s="130">
        <v>1</v>
      </c>
      <c r="O211" s="132"/>
      <c r="P211" s="132"/>
      <c r="Q211" s="131"/>
      <c r="R211" s="101" t="s">
        <v>656</v>
      </c>
      <c r="S211" s="101" t="s">
        <v>657</v>
      </c>
      <c r="T211" s="101" t="s">
        <v>658</v>
      </c>
      <c r="U211" s="101" t="s">
        <v>675</v>
      </c>
      <c r="V211" s="101" t="s">
        <v>1689</v>
      </c>
      <c r="W211" s="101" t="s">
        <v>587</v>
      </c>
      <c r="X211" s="101" t="s">
        <v>1690</v>
      </c>
      <c r="Y211" s="101" t="s">
        <v>1691</v>
      </c>
      <c r="Z211" s="101" t="s">
        <v>1692</v>
      </c>
      <c r="AA211" s="101">
        <v>100</v>
      </c>
      <c r="AB211" s="101" t="s">
        <v>1526</v>
      </c>
      <c r="AC211" s="101" t="s">
        <v>1446</v>
      </c>
      <c r="AD211" s="101" t="s">
        <v>1693</v>
      </c>
      <c r="AE211" s="101" t="s">
        <v>668</v>
      </c>
      <c r="AF211" s="101" t="s">
        <v>1318</v>
      </c>
    </row>
    <row r="212" spans="1:32" ht="81">
      <c r="A212" s="100">
        <v>207</v>
      </c>
      <c r="B212" s="101" t="s">
        <v>1473</v>
      </c>
      <c r="C212" s="130" t="s">
        <v>652</v>
      </c>
      <c r="D212" s="131"/>
      <c r="E212" s="130" t="s">
        <v>653</v>
      </c>
      <c r="F212" s="131"/>
      <c r="G212" s="101" t="s">
        <v>654</v>
      </c>
      <c r="H212" s="130">
        <v>2018</v>
      </c>
      <c r="I212" s="131"/>
      <c r="J212" s="101">
        <v>48</v>
      </c>
      <c r="K212" s="130" t="s">
        <v>121</v>
      </c>
      <c r="L212" s="132"/>
      <c r="M212" s="131"/>
      <c r="N212" s="130">
        <v>1</v>
      </c>
      <c r="O212" s="132"/>
      <c r="P212" s="132"/>
      <c r="Q212" s="131"/>
      <c r="R212" s="101" t="s">
        <v>656</v>
      </c>
      <c r="S212" s="101" t="s">
        <v>657</v>
      </c>
      <c r="T212" s="101" t="s">
        <v>658</v>
      </c>
      <c r="U212" s="101" t="s">
        <v>675</v>
      </c>
      <c r="V212" s="101" t="s">
        <v>1678</v>
      </c>
      <c r="W212" s="101" t="s">
        <v>1679</v>
      </c>
      <c r="X212" s="101" t="s">
        <v>1680</v>
      </c>
      <c r="Y212" s="101" t="s">
        <v>1681</v>
      </c>
      <c r="Z212" s="101" t="s">
        <v>1682</v>
      </c>
      <c r="AA212" s="101">
        <v>1</v>
      </c>
      <c r="AB212" s="101" t="s">
        <v>741</v>
      </c>
      <c r="AC212" s="101" t="s">
        <v>1499</v>
      </c>
      <c r="AD212" s="101" t="s">
        <v>1484</v>
      </c>
      <c r="AE212" s="101" t="s">
        <v>668</v>
      </c>
      <c r="AF212" s="101" t="s">
        <v>1318</v>
      </c>
    </row>
    <row r="213" spans="1:32" ht="81">
      <c r="A213" s="100">
        <v>208</v>
      </c>
      <c r="B213" s="101" t="s">
        <v>1473</v>
      </c>
      <c r="C213" s="130" t="s">
        <v>652</v>
      </c>
      <c r="D213" s="131"/>
      <c r="E213" s="130" t="s">
        <v>653</v>
      </c>
      <c r="F213" s="131"/>
      <c r="G213" s="101" t="s">
        <v>654</v>
      </c>
      <c r="H213" s="130">
        <v>2018</v>
      </c>
      <c r="I213" s="131"/>
      <c r="J213" s="101">
        <v>48</v>
      </c>
      <c r="K213" s="130" t="s">
        <v>121</v>
      </c>
      <c r="L213" s="132"/>
      <c r="M213" s="131"/>
      <c r="N213" s="130">
        <v>2</v>
      </c>
      <c r="O213" s="132"/>
      <c r="P213" s="132"/>
      <c r="Q213" s="131"/>
      <c r="R213" s="101" t="s">
        <v>656</v>
      </c>
      <c r="S213" s="101" t="s">
        <v>657</v>
      </c>
      <c r="T213" s="101" t="s">
        <v>658</v>
      </c>
      <c r="U213" s="101" t="s">
        <v>675</v>
      </c>
      <c r="V213" s="101" t="s">
        <v>1678</v>
      </c>
      <c r="W213" s="101" t="s">
        <v>1679</v>
      </c>
      <c r="X213" s="101" t="s">
        <v>1683</v>
      </c>
      <c r="Y213" s="101" t="s">
        <v>1684</v>
      </c>
      <c r="Z213" s="101" t="s">
        <v>1685</v>
      </c>
      <c r="AA213" s="101">
        <v>1</v>
      </c>
      <c r="AB213" s="101" t="s">
        <v>741</v>
      </c>
      <c r="AC213" s="101" t="s">
        <v>1499</v>
      </c>
      <c r="AD213" s="101" t="s">
        <v>1484</v>
      </c>
      <c r="AE213" s="101" t="s">
        <v>668</v>
      </c>
      <c r="AF213" s="101" t="s">
        <v>1318</v>
      </c>
    </row>
    <row r="214" spans="1:32" ht="81">
      <c r="A214" s="100">
        <v>209</v>
      </c>
      <c r="B214" s="101" t="s">
        <v>1473</v>
      </c>
      <c r="C214" s="130" t="s">
        <v>652</v>
      </c>
      <c r="D214" s="131"/>
      <c r="E214" s="130" t="s">
        <v>653</v>
      </c>
      <c r="F214" s="131"/>
      <c r="G214" s="101" t="s">
        <v>654</v>
      </c>
      <c r="H214" s="130">
        <v>2018</v>
      </c>
      <c r="I214" s="131"/>
      <c r="J214" s="101">
        <v>48</v>
      </c>
      <c r="K214" s="130" t="s">
        <v>121</v>
      </c>
      <c r="L214" s="132"/>
      <c r="M214" s="131"/>
      <c r="N214" s="130">
        <v>3</v>
      </c>
      <c r="O214" s="132"/>
      <c r="P214" s="132"/>
      <c r="Q214" s="131"/>
      <c r="R214" s="101" t="s">
        <v>656</v>
      </c>
      <c r="S214" s="101" t="s">
        <v>657</v>
      </c>
      <c r="T214" s="101" t="s">
        <v>658</v>
      </c>
      <c r="U214" s="101" t="s">
        <v>675</v>
      </c>
      <c r="V214" s="101" t="s">
        <v>1678</v>
      </c>
      <c r="W214" s="101" t="s">
        <v>1679</v>
      </c>
      <c r="X214" s="101" t="s">
        <v>1686</v>
      </c>
      <c r="Y214" s="101" t="s">
        <v>1687</v>
      </c>
      <c r="Z214" s="101" t="s">
        <v>1688</v>
      </c>
      <c r="AA214" s="101">
        <v>100</v>
      </c>
      <c r="AB214" s="101" t="s">
        <v>741</v>
      </c>
      <c r="AC214" s="101" t="s">
        <v>1499</v>
      </c>
      <c r="AD214" s="101" t="s">
        <v>1484</v>
      </c>
      <c r="AE214" s="101" t="s">
        <v>668</v>
      </c>
      <c r="AF214" s="101" t="s">
        <v>1318</v>
      </c>
    </row>
    <row r="215" spans="1:32" ht="90">
      <c r="A215" s="100">
        <v>210</v>
      </c>
      <c r="B215" s="101" t="s">
        <v>1473</v>
      </c>
      <c r="C215" s="130" t="s">
        <v>652</v>
      </c>
      <c r="D215" s="131"/>
      <c r="E215" s="130" t="s">
        <v>653</v>
      </c>
      <c r="F215" s="131"/>
      <c r="G215" s="101" t="s">
        <v>654</v>
      </c>
      <c r="H215" s="130">
        <v>2018</v>
      </c>
      <c r="I215" s="131"/>
      <c r="J215" s="101">
        <v>48</v>
      </c>
      <c r="K215" s="130" t="s">
        <v>127</v>
      </c>
      <c r="L215" s="132"/>
      <c r="M215" s="131"/>
      <c r="N215" s="130">
        <v>1</v>
      </c>
      <c r="O215" s="132"/>
      <c r="P215" s="132"/>
      <c r="Q215" s="131"/>
      <c r="R215" s="101" t="s">
        <v>656</v>
      </c>
      <c r="S215" s="101" t="s">
        <v>657</v>
      </c>
      <c r="T215" s="101" t="s">
        <v>658</v>
      </c>
      <c r="U215" s="101" t="s">
        <v>675</v>
      </c>
      <c r="V215" s="101" t="s">
        <v>1703</v>
      </c>
      <c r="W215" s="101" t="s">
        <v>1704</v>
      </c>
      <c r="X215" s="101" t="s">
        <v>1705</v>
      </c>
      <c r="Y215" s="101" t="s">
        <v>1681</v>
      </c>
      <c r="Z215" s="101" t="s">
        <v>1682</v>
      </c>
      <c r="AA215" s="101">
        <v>1</v>
      </c>
      <c r="AB215" s="101" t="s">
        <v>741</v>
      </c>
      <c r="AC215" s="101" t="s">
        <v>1499</v>
      </c>
      <c r="AD215" s="101" t="s">
        <v>1484</v>
      </c>
      <c r="AE215" s="101" t="s">
        <v>668</v>
      </c>
      <c r="AF215" s="101" t="s">
        <v>1318</v>
      </c>
    </row>
    <row r="216" spans="1:32" ht="90">
      <c r="A216" s="100">
        <v>211</v>
      </c>
      <c r="B216" s="101" t="s">
        <v>1473</v>
      </c>
      <c r="C216" s="130" t="s">
        <v>652</v>
      </c>
      <c r="D216" s="131"/>
      <c r="E216" s="130" t="s">
        <v>653</v>
      </c>
      <c r="F216" s="131"/>
      <c r="G216" s="101" t="s">
        <v>654</v>
      </c>
      <c r="H216" s="130">
        <v>2018</v>
      </c>
      <c r="I216" s="131"/>
      <c r="J216" s="101">
        <v>48</v>
      </c>
      <c r="K216" s="130" t="s">
        <v>127</v>
      </c>
      <c r="L216" s="132"/>
      <c r="M216" s="131"/>
      <c r="N216" s="130">
        <v>2</v>
      </c>
      <c r="O216" s="132"/>
      <c r="P216" s="132"/>
      <c r="Q216" s="131"/>
      <c r="R216" s="101" t="s">
        <v>656</v>
      </c>
      <c r="S216" s="101" t="s">
        <v>657</v>
      </c>
      <c r="T216" s="101" t="s">
        <v>658</v>
      </c>
      <c r="U216" s="101" t="s">
        <v>675</v>
      </c>
      <c r="V216" s="101" t="s">
        <v>1703</v>
      </c>
      <c r="W216" s="101" t="s">
        <v>1706</v>
      </c>
      <c r="X216" s="101" t="s">
        <v>1707</v>
      </c>
      <c r="Y216" s="101" t="s">
        <v>1420</v>
      </c>
      <c r="Z216" s="101" t="s">
        <v>1708</v>
      </c>
      <c r="AA216" s="101">
        <v>1</v>
      </c>
      <c r="AB216" s="101" t="s">
        <v>741</v>
      </c>
      <c r="AC216" s="101" t="s">
        <v>1499</v>
      </c>
      <c r="AD216" s="101" t="s">
        <v>1484</v>
      </c>
      <c r="AE216" s="101" t="s">
        <v>668</v>
      </c>
      <c r="AF216" s="101" t="s">
        <v>1318</v>
      </c>
    </row>
    <row r="217" spans="1:32" ht="90">
      <c r="A217" s="100">
        <v>212</v>
      </c>
      <c r="B217" s="101" t="s">
        <v>1473</v>
      </c>
      <c r="C217" s="130" t="s">
        <v>652</v>
      </c>
      <c r="D217" s="131"/>
      <c r="E217" s="130" t="s">
        <v>653</v>
      </c>
      <c r="F217" s="131"/>
      <c r="G217" s="101" t="s">
        <v>654</v>
      </c>
      <c r="H217" s="130">
        <v>2018</v>
      </c>
      <c r="I217" s="131"/>
      <c r="J217" s="101">
        <v>48</v>
      </c>
      <c r="K217" s="130" t="s">
        <v>127</v>
      </c>
      <c r="L217" s="132"/>
      <c r="M217" s="131"/>
      <c r="N217" s="130">
        <v>3</v>
      </c>
      <c r="O217" s="132"/>
      <c r="P217" s="132"/>
      <c r="Q217" s="131"/>
      <c r="R217" s="101" t="s">
        <v>656</v>
      </c>
      <c r="S217" s="101" t="s">
        <v>657</v>
      </c>
      <c r="T217" s="101" t="s">
        <v>658</v>
      </c>
      <c r="U217" s="101" t="s">
        <v>675</v>
      </c>
      <c r="V217" s="101" t="s">
        <v>1703</v>
      </c>
      <c r="W217" s="101" t="s">
        <v>1706</v>
      </c>
      <c r="X217" s="101" t="s">
        <v>1709</v>
      </c>
      <c r="Y217" s="101" t="s">
        <v>1710</v>
      </c>
      <c r="Z217" s="101" t="s">
        <v>1711</v>
      </c>
      <c r="AA217" s="101">
        <v>100</v>
      </c>
      <c r="AB217" s="101" t="s">
        <v>741</v>
      </c>
      <c r="AC217" s="101" t="s">
        <v>1499</v>
      </c>
      <c r="AD217" s="101" t="s">
        <v>1648</v>
      </c>
      <c r="AE217" s="101" t="s">
        <v>668</v>
      </c>
      <c r="AF217" s="101" t="s">
        <v>1318</v>
      </c>
    </row>
    <row r="218" spans="1:32" ht="216">
      <c r="A218" s="100">
        <v>213</v>
      </c>
      <c r="B218" s="101" t="s">
        <v>1441</v>
      </c>
      <c r="C218" s="130" t="s">
        <v>652</v>
      </c>
      <c r="D218" s="131"/>
      <c r="E218" s="130" t="s">
        <v>653</v>
      </c>
      <c r="F218" s="131"/>
      <c r="G218" s="101" t="s">
        <v>654</v>
      </c>
      <c r="H218" s="130">
        <v>2020</v>
      </c>
      <c r="I218" s="131"/>
      <c r="J218" s="101">
        <v>59</v>
      </c>
      <c r="K218" s="130" t="s">
        <v>127</v>
      </c>
      <c r="L218" s="132"/>
      <c r="M218" s="131"/>
      <c r="N218" s="130">
        <v>1</v>
      </c>
      <c r="O218" s="132"/>
      <c r="P218" s="132"/>
      <c r="Q218" s="131"/>
      <c r="R218" s="101" t="s">
        <v>656</v>
      </c>
      <c r="S218" s="101" t="s">
        <v>657</v>
      </c>
      <c r="T218" s="101" t="s">
        <v>658</v>
      </c>
      <c r="U218" s="101" t="s">
        <v>675</v>
      </c>
      <c r="V218" s="101" t="s">
        <v>1694</v>
      </c>
      <c r="W218" s="101" t="s">
        <v>479</v>
      </c>
      <c r="X218" s="101" t="s">
        <v>1695</v>
      </c>
      <c r="Y218" s="101" t="s">
        <v>1696</v>
      </c>
      <c r="Z218" s="101" t="s">
        <v>1697</v>
      </c>
      <c r="AA218" s="101">
        <v>1</v>
      </c>
      <c r="AB218" s="101" t="s">
        <v>1698</v>
      </c>
      <c r="AC218" s="101" t="s">
        <v>1446</v>
      </c>
      <c r="AD218" s="101" t="s">
        <v>1699</v>
      </c>
      <c r="AE218" s="101" t="s">
        <v>668</v>
      </c>
      <c r="AF218" s="101" t="s">
        <v>1318</v>
      </c>
    </row>
    <row r="219" spans="1:32" ht="216">
      <c r="A219" s="100">
        <v>214</v>
      </c>
      <c r="B219" s="101" t="s">
        <v>1441</v>
      </c>
      <c r="C219" s="130" t="s">
        <v>652</v>
      </c>
      <c r="D219" s="131"/>
      <c r="E219" s="130" t="s">
        <v>653</v>
      </c>
      <c r="F219" s="131"/>
      <c r="G219" s="101" t="s">
        <v>654</v>
      </c>
      <c r="H219" s="130">
        <v>2020</v>
      </c>
      <c r="I219" s="131"/>
      <c r="J219" s="101">
        <v>59</v>
      </c>
      <c r="K219" s="130" t="s">
        <v>127</v>
      </c>
      <c r="L219" s="132"/>
      <c r="M219" s="131"/>
      <c r="N219" s="130">
        <v>2</v>
      </c>
      <c r="O219" s="132"/>
      <c r="P219" s="132"/>
      <c r="Q219" s="131"/>
      <c r="R219" s="101" t="s">
        <v>656</v>
      </c>
      <c r="S219" s="101" t="s">
        <v>657</v>
      </c>
      <c r="T219" s="101" t="s">
        <v>658</v>
      </c>
      <c r="U219" s="101" t="s">
        <v>675</v>
      </c>
      <c r="V219" s="101" t="s">
        <v>1694</v>
      </c>
      <c r="W219" s="101" t="s">
        <v>479</v>
      </c>
      <c r="X219" s="101" t="s">
        <v>480</v>
      </c>
      <c r="Y219" s="101" t="s">
        <v>481</v>
      </c>
      <c r="Z219" s="101" t="s">
        <v>482</v>
      </c>
      <c r="AA219" s="101">
        <v>1</v>
      </c>
      <c r="AB219" s="101" t="s">
        <v>1700</v>
      </c>
      <c r="AC219" s="101" t="s">
        <v>1701</v>
      </c>
      <c r="AD219" s="101" t="s">
        <v>1533</v>
      </c>
      <c r="AE219" s="101" t="s">
        <v>668</v>
      </c>
      <c r="AF219" s="101" t="s">
        <v>1318</v>
      </c>
    </row>
    <row r="220" spans="1:32" ht="216">
      <c r="A220" s="100">
        <v>215</v>
      </c>
      <c r="B220" s="101" t="s">
        <v>1441</v>
      </c>
      <c r="C220" s="130" t="s">
        <v>652</v>
      </c>
      <c r="D220" s="131"/>
      <c r="E220" s="130" t="s">
        <v>653</v>
      </c>
      <c r="F220" s="131"/>
      <c r="G220" s="101" t="s">
        <v>654</v>
      </c>
      <c r="H220" s="130">
        <v>2020</v>
      </c>
      <c r="I220" s="131"/>
      <c r="J220" s="101">
        <v>59</v>
      </c>
      <c r="K220" s="130" t="s">
        <v>127</v>
      </c>
      <c r="L220" s="132"/>
      <c r="M220" s="131"/>
      <c r="N220" s="130">
        <v>3</v>
      </c>
      <c r="O220" s="132"/>
      <c r="P220" s="132"/>
      <c r="Q220" s="131"/>
      <c r="R220" s="101" t="s">
        <v>656</v>
      </c>
      <c r="S220" s="101" t="s">
        <v>657</v>
      </c>
      <c r="T220" s="101" t="s">
        <v>658</v>
      </c>
      <c r="U220" s="101" t="s">
        <v>675</v>
      </c>
      <c r="V220" s="101" t="s">
        <v>1694</v>
      </c>
      <c r="W220" s="101" t="s">
        <v>479</v>
      </c>
      <c r="X220" s="101" t="s">
        <v>485</v>
      </c>
      <c r="Y220" s="101" t="s">
        <v>486</v>
      </c>
      <c r="Z220" s="101" t="s">
        <v>487</v>
      </c>
      <c r="AA220" s="101">
        <v>11</v>
      </c>
      <c r="AB220" s="101" t="s">
        <v>1702</v>
      </c>
      <c r="AC220" s="101" t="s">
        <v>1446</v>
      </c>
      <c r="AD220" s="101" t="s">
        <v>1533</v>
      </c>
      <c r="AE220" s="101" t="s">
        <v>668</v>
      </c>
      <c r="AF220" s="101" t="s">
        <v>1318</v>
      </c>
    </row>
    <row r="221" spans="1:32" ht="126">
      <c r="A221" s="100">
        <v>216</v>
      </c>
      <c r="B221" s="101" t="s">
        <v>1441</v>
      </c>
      <c r="C221" s="130" t="s">
        <v>652</v>
      </c>
      <c r="D221" s="131"/>
      <c r="E221" s="130" t="s">
        <v>653</v>
      </c>
      <c r="F221" s="131"/>
      <c r="G221" s="101" t="s">
        <v>654</v>
      </c>
      <c r="H221" s="130">
        <v>2020</v>
      </c>
      <c r="I221" s="131"/>
      <c r="J221" s="101">
        <v>59</v>
      </c>
      <c r="K221" s="130" t="s">
        <v>489</v>
      </c>
      <c r="L221" s="132"/>
      <c r="M221" s="131"/>
      <c r="N221" s="130">
        <v>1</v>
      </c>
      <c r="O221" s="132"/>
      <c r="P221" s="132"/>
      <c r="Q221" s="131"/>
      <c r="R221" s="101" t="s">
        <v>656</v>
      </c>
      <c r="S221" s="101" t="s">
        <v>657</v>
      </c>
      <c r="T221" s="101" t="s">
        <v>658</v>
      </c>
      <c r="U221" s="101" t="s">
        <v>675</v>
      </c>
      <c r="V221" s="101" t="s">
        <v>1718</v>
      </c>
      <c r="W221" s="101" t="s">
        <v>490</v>
      </c>
      <c r="X221" s="101" t="s">
        <v>1719</v>
      </c>
      <c r="Y221" s="101" t="s">
        <v>1364</v>
      </c>
      <c r="Z221" s="101" t="s">
        <v>1720</v>
      </c>
      <c r="AA221" s="101">
        <v>1</v>
      </c>
      <c r="AB221" s="101" t="s">
        <v>1721</v>
      </c>
      <c r="AC221" s="101" t="s">
        <v>1446</v>
      </c>
      <c r="AD221" s="101" t="s">
        <v>1699</v>
      </c>
      <c r="AE221" s="101" t="s">
        <v>668</v>
      </c>
      <c r="AF221" s="101" t="s">
        <v>1318</v>
      </c>
    </row>
    <row r="222" spans="1:32" ht="126">
      <c r="A222" s="100">
        <v>217</v>
      </c>
      <c r="B222" s="101" t="s">
        <v>1441</v>
      </c>
      <c r="C222" s="130" t="s">
        <v>652</v>
      </c>
      <c r="D222" s="131"/>
      <c r="E222" s="130" t="s">
        <v>653</v>
      </c>
      <c r="F222" s="131"/>
      <c r="G222" s="101" t="s">
        <v>654</v>
      </c>
      <c r="H222" s="130">
        <v>2020</v>
      </c>
      <c r="I222" s="131"/>
      <c r="J222" s="101">
        <v>59</v>
      </c>
      <c r="K222" s="130" t="s">
        <v>489</v>
      </c>
      <c r="L222" s="132"/>
      <c r="M222" s="131"/>
      <c r="N222" s="130">
        <v>2</v>
      </c>
      <c r="O222" s="132"/>
      <c r="P222" s="132"/>
      <c r="Q222" s="131"/>
      <c r="R222" s="101" t="s">
        <v>656</v>
      </c>
      <c r="S222" s="101" t="s">
        <v>657</v>
      </c>
      <c r="T222" s="101" t="s">
        <v>658</v>
      </c>
      <c r="U222" s="101" t="s">
        <v>675</v>
      </c>
      <c r="V222" s="101" t="s">
        <v>1718</v>
      </c>
      <c r="W222" s="101" t="s">
        <v>490</v>
      </c>
      <c r="X222" s="101" t="s">
        <v>1722</v>
      </c>
      <c r="Y222" s="101" t="s">
        <v>1723</v>
      </c>
      <c r="Z222" s="101" t="s">
        <v>1724</v>
      </c>
      <c r="AA222" s="101">
        <v>1</v>
      </c>
      <c r="AB222" s="101" t="s">
        <v>1725</v>
      </c>
      <c r="AC222" s="101" t="s">
        <v>1446</v>
      </c>
      <c r="AD222" s="101" t="s">
        <v>1557</v>
      </c>
      <c r="AE222" s="101" t="s">
        <v>668</v>
      </c>
      <c r="AF222" s="101" t="s">
        <v>1318</v>
      </c>
    </row>
    <row r="223" spans="1:32" ht="126">
      <c r="A223" s="100">
        <v>218</v>
      </c>
      <c r="B223" s="101" t="s">
        <v>1441</v>
      </c>
      <c r="C223" s="130" t="s">
        <v>652</v>
      </c>
      <c r="D223" s="131"/>
      <c r="E223" s="130" t="s">
        <v>653</v>
      </c>
      <c r="F223" s="131"/>
      <c r="G223" s="101" t="s">
        <v>654</v>
      </c>
      <c r="H223" s="130">
        <v>2020</v>
      </c>
      <c r="I223" s="131"/>
      <c r="J223" s="101">
        <v>59</v>
      </c>
      <c r="K223" s="130" t="s">
        <v>489</v>
      </c>
      <c r="L223" s="132"/>
      <c r="M223" s="131"/>
      <c r="N223" s="130">
        <v>3</v>
      </c>
      <c r="O223" s="132"/>
      <c r="P223" s="132"/>
      <c r="Q223" s="131"/>
      <c r="R223" s="101" t="s">
        <v>656</v>
      </c>
      <c r="S223" s="101" t="s">
        <v>657</v>
      </c>
      <c r="T223" s="101" t="s">
        <v>658</v>
      </c>
      <c r="U223" s="101" t="s">
        <v>675</v>
      </c>
      <c r="V223" s="101" t="s">
        <v>1718</v>
      </c>
      <c r="W223" s="101" t="s">
        <v>490</v>
      </c>
      <c r="X223" s="101" t="s">
        <v>491</v>
      </c>
      <c r="Y223" s="101" t="s">
        <v>492</v>
      </c>
      <c r="Z223" s="101" t="s">
        <v>493</v>
      </c>
      <c r="AA223" s="101">
        <v>2</v>
      </c>
      <c r="AB223" s="101" t="s">
        <v>1726</v>
      </c>
      <c r="AC223" s="101" t="s">
        <v>1446</v>
      </c>
      <c r="AD223" s="101" t="s">
        <v>1440</v>
      </c>
      <c r="AE223" s="101" t="s">
        <v>668</v>
      </c>
      <c r="AF223" s="101" t="s">
        <v>1318</v>
      </c>
    </row>
    <row r="224" spans="1:32" ht="126">
      <c r="A224" s="100">
        <v>219</v>
      </c>
      <c r="B224" s="101" t="s">
        <v>1473</v>
      </c>
      <c r="C224" s="130" t="s">
        <v>652</v>
      </c>
      <c r="D224" s="131"/>
      <c r="E224" s="130" t="s">
        <v>653</v>
      </c>
      <c r="F224" s="131"/>
      <c r="G224" s="101" t="s">
        <v>654</v>
      </c>
      <c r="H224" s="130">
        <v>2018</v>
      </c>
      <c r="I224" s="131"/>
      <c r="J224" s="101">
        <v>48</v>
      </c>
      <c r="K224" s="130" t="s">
        <v>489</v>
      </c>
      <c r="L224" s="132"/>
      <c r="M224" s="131"/>
      <c r="N224" s="130">
        <v>1</v>
      </c>
      <c r="O224" s="132"/>
      <c r="P224" s="132"/>
      <c r="Q224" s="131"/>
      <c r="R224" s="101" t="s">
        <v>656</v>
      </c>
      <c r="S224" s="101" t="s">
        <v>657</v>
      </c>
      <c r="T224" s="101" t="s">
        <v>658</v>
      </c>
      <c r="U224" s="101" t="s">
        <v>675</v>
      </c>
      <c r="V224" s="101" t="s">
        <v>1712</v>
      </c>
      <c r="W224" s="101" t="s">
        <v>1713</v>
      </c>
      <c r="X224" s="101" t="s">
        <v>1714</v>
      </c>
      <c r="Y224" s="101" t="s">
        <v>1420</v>
      </c>
      <c r="Z224" s="101" t="s">
        <v>1708</v>
      </c>
      <c r="AA224" s="101">
        <v>1</v>
      </c>
      <c r="AB224" s="101" t="s">
        <v>741</v>
      </c>
      <c r="AC224" s="101" t="s">
        <v>1499</v>
      </c>
      <c r="AD224" s="101" t="s">
        <v>1484</v>
      </c>
      <c r="AE224" s="101" t="s">
        <v>668</v>
      </c>
      <c r="AF224" s="101" t="s">
        <v>1318</v>
      </c>
    </row>
    <row r="225" spans="1:32" ht="126">
      <c r="A225" s="100">
        <v>220</v>
      </c>
      <c r="B225" s="101" t="s">
        <v>1473</v>
      </c>
      <c r="C225" s="130" t="s">
        <v>652</v>
      </c>
      <c r="D225" s="131"/>
      <c r="E225" s="130" t="s">
        <v>653</v>
      </c>
      <c r="F225" s="131"/>
      <c r="G225" s="101" t="s">
        <v>654</v>
      </c>
      <c r="H225" s="130">
        <v>2018</v>
      </c>
      <c r="I225" s="131"/>
      <c r="J225" s="101">
        <v>48</v>
      </c>
      <c r="K225" s="130" t="s">
        <v>489</v>
      </c>
      <c r="L225" s="132"/>
      <c r="M225" s="131"/>
      <c r="N225" s="130">
        <v>2</v>
      </c>
      <c r="O225" s="132"/>
      <c r="P225" s="132"/>
      <c r="Q225" s="131"/>
      <c r="R225" s="101" t="s">
        <v>656</v>
      </c>
      <c r="S225" s="101" t="s">
        <v>657</v>
      </c>
      <c r="T225" s="101" t="s">
        <v>658</v>
      </c>
      <c r="U225" s="101" t="s">
        <v>675</v>
      </c>
      <c r="V225" s="101" t="s">
        <v>1712</v>
      </c>
      <c r="W225" s="101" t="s">
        <v>1713</v>
      </c>
      <c r="X225" s="101" t="s">
        <v>1715</v>
      </c>
      <c r="Y225" s="101" t="s">
        <v>1716</v>
      </c>
      <c r="Z225" s="101" t="s">
        <v>1717</v>
      </c>
      <c r="AA225" s="101">
        <v>1</v>
      </c>
      <c r="AB225" s="101" t="s">
        <v>741</v>
      </c>
      <c r="AC225" s="101" t="s">
        <v>1499</v>
      </c>
      <c r="AD225" s="101" t="s">
        <v>1484</v>
      </c>
      <c r="AE225" s="101" t="s">
        <v>668</v>
      </c>
      <c r="AF225" s="101" t="s">
        <v>1318</v>
      </c>
    </row>
    <row r="226" spans="1:32" ht="135">
      <c r="A226" s="100">
        <v>221</v>
      </c>
      <c r="B226" s="101" t="s">
        <v>1473</v>
      </c>
      <c r="C226" s="130" t="s">
        <v>652</v>
      </c>
      <c r="D226" s="131"/>
      <c r="E226" s="130" t="s">
        <v>653</v>
      </c>
      <c r="F226" s="131"/>
      <c r="G226" s="101" t="s">
        <v>654</v>
      </c>
      <c r="H226" s="130">
        <v>2018</v>
      </c>
      <c r="I226" s="131"/>
      <c r="J226" s="101">
        <v>48</v>
      </c>
      <c r="K226" s="130" t="s">
        <v>1727</v>
      </c>
      <c r="L226" s="132"/>
      <c r="M226" s="131"/>
      <c r="N226" s="130">
        <v>1</v>
      </c>
      <c r="O226" s="132"/>
      <c r="P226" s="132"/>
      <c r="Q226" s="131"/>
      <c r="R226" s="101" t="s">
        <v>656</v>
      </c>
      <c r="S226" s="101" t="s">
        <v>657</v>
      </c>
      <c r="T226" s="101" t="s">
        <v>658</v>
      </c>
      <c r="U226" s="101" t="s">
        <v>675</v>
      </c>
      <c r="V226" s="101" t="s">
        <v>1728</v>
      </c>
      <c r="W226" s="101" t="s">
        <v>1729</v>
      </c>
      <c r="X226" s="101" t="s">
        <v>1730</v>
      </c>
      <c r="Y226" s="101" t="s">
        <v>1731</v>
      </c>
      <c r="Z226" s="101" t="s">
        <v>1732</v>
      </c>
      <c r="AA226" s="101">
        <v>100</v>
      </c>
      <c r="AB226" s="101" t="s">
        <v>1733</v>
      </c>
      <c r="AC226" s="101" t="s">
        <v>1499</v>
      </c>
      <c r="AD226" s="101" t="s">
        <v>1484</v>
      </c>
      <c r="AE226" s="101" t="s">
        <v>668</v>
      </c>
      <c r="AF226" s="101" t="s">
        <v>1318</v>
      </c>
    </row>
    <row r="227" spans="1:32" ht="144">
      <c r="A227" s="100">
        <v>222</v>
      </c>
      <c r="B227" s="101" t="s">
        <v>1448</v>
      </c>
      <c r="C227" s="130" t="s">
        <v>652</v>
      </c>
      <c r="D227" s="131"/>
      <c r="E227" s="130" t="s">
        <v>653</v>
      </c>
      <c r="F227" s="131"/>
      <c r="G227" s="101" t="s">
        <v>654</v>
      </c>
      <c r="H227" s="130">
        <v>2019</v>
      </c>
      <c r="I227" s="131"/>
      <c r="J227" s="101">
        <v>24</v>
      </c>
      <c r="K227" s="130" t="s">
        <v>1734</v>
      </c>
      <c r="L227" s="132"/>
      <c r="M227" s="131"/>
      <c r="N227" s="130">
        <v>1</v>
      </c>
      <c r="O227" s="132"/>
      <c r="P227" s="132"/>
      <c r="Q227" s="131"/>
      <c r="R227" s="101" t="s">
        <v>656</v>
      </c>
      <c r="S227" s="101" t="s">
        <v>657</v>
      </c>
      <c r="T227" s="101" t="s">
        <v>658</v>
      </c>
      <c r="U227" s="101" t="s">
        <v>959</v>
      </c>
      <c r="V227" s="101" t="s">
        <v>1735</v>
      </c>
      <c r="W227" s="101" t="s">
        <v>1736</v>
      </c>
      <c r="X227" s="101" t="s">
        <v>1737</v>
      </c>
      <c r="Y227" s="101" t="s">
        <v>1412</v>
      </c>
      <c r="Z227" s="101" t="s">
        <v>1738</v>
      </c>
      <c r="AA227" s="101">
        <v>3</v>
      </c>
      <c r="AB227" s="101" t="s">
        <v>1739</v>
      </c>
      <c r="AC227" s="101" t="s">
        <v>1512</v>
      </c>
      <c r="AD227" s="101" t="s">
        <v>1456</v>
      </c>
      <c r="AE227" s="101" t="s">
        <v>668</v>
      </c>
      <c r="AF227" s="101" t="s">
        <v>1318</v>
      </c>
    </row>
    <row r="228" spans="1:32" ht="234">
      <c r="A228" s="100">
        <v>223</v>
      </c>
      <c r="B228" s="101" t="s">
        <v>1473</v>
      </c>
      <c r="C228" s="130" t="s">
        <v>652</v>
      </c>
      <c r="D228" s="131"/>
      <c r="E228" s="130" t="s">
        <v>653</v>
      </c>
      <c r="F228" s="131"/>
      <c r="G228" s="101" t="s">
        <v>654</v>
      </c>
      <c r="H228" s="130">
        <v>2018</v>
      </c>
      <c r="I228" s="131"/>
      <c r="J228" s="101">
        <v>48</v>
      </c>
      <c r="K228" s="130" t="s">
        <v>1740</v>
      </c>
      <c r="L228" s="132"/>
      <c r="M228" s="131"/>
      <c r="N228" s="130">
        <v>1</v>
      </c>
      <c r="O228" s="132"/>
      <c r="P228" s="132"/>
      <c r="Q228" s="131"/>
      <c r="R228" s="101" t="s">
        <v>656</v>
      </c>
      <c r="S228" s="101" t="s">
        <v>657</v>
      </c>
      <c r="T228" s="101" t="s">
        <v>658</v>
      </c>
      <c r="U228" s="101" t="s">
        <v>959</v>
      </c>
      <c r="V228" s="101" t="s">
        <v>1741</v>
      </c>
      <c r="W228" s="101" t="s">
        <v>1742</v>
      </c>
      <c r="X228" s="101" t="s">
        <v>1743</v>
      </c>
      <c r="Y228" s="101" t="s">
        <v>1071</v>
      </c>
      <c r="Z228" s="101" t="s">
        <v>1744</v>
      </c>
      <c r="AA228" s="101">
        <v>12</v>
      </c>
      <c r="AB228" s="101" t="s">
        <v>1745</v>
      </c>
      <c r="AC228" s="101" t="s">
        <v>1499</v>
      </c>
      <c r="AD228" s="101" t="s">
        <v>1480</v>
      </c>
      <c r="AE228" s="101" t="s">
        <v>668</v>
      </c>
      <c r="AF228" s="101" t="s">
        <v>1318</v>
      </c>
    </row>
    <row r="229" spans="1:32" ht="279">
      <c r="A229" s="100">
        <v>224</v>
      </c>
      <c r="B229" s="101" t="s">
        <v>1473</v>
      </c>
      <c r="C229" s="130" t="s">
        <v>652</v>
      </c>
      <c r="D229" s="131"/>
      <c r="E229" s="130" t="s">
        <v>653</v>
      </c>
      <c r="F229" s="131"/>
      <c r="G229" s="101" t="s">
        <v>654</v>
      </c>
      <c r="H229" s="130">
        <v>2018</v>
      </c>
      <c r="I229" s="131"/>
      <c r="J229" s="101">
        <v>48</v>
      </c>
      <c r="K229" s="130" t="s">
        <v>1746</v>
      </c>
      <c r="L229" s="132"/>
      <c r="M229" s="131"/>
      <c r="N229" s="130">
        <v>1</v>
      </c>
      <c r="O229" s="132"/>
      <c r="P229" s="132"/>
      <c r="Q229" s="131"/>
      <c r="R229" s="101" t="s">
        <v>656</v>
      </c>
      <c r="S229" s="101" t="s">
        <v>657</v>
      </c>
      <c r="T229" s="101" t="s">
        <v>658</v>
      </c>
      <c r="U229" s="101" t="s">
        <v>959</v>
      </c>
      <c r="V229" s="101" t="s">
        <v>1747</v>
      </c>
      <c r="W229" s="101" t="s">
        <v>1748</v>
      </c>
      <c r="X229" s="101" t="s">
        <v>1749</v>
      </c>
      <c r="Y229" s="101" t="s">
        <v>1071</v>
      </c>
      <c r="Z229" s="101" t="s">
        <v>1744</v>
      </c>
      <c r="AA229" s="101">
        <v>12</v>
      </c>
      <c r="AB229" s="101" t="s">
        <v>1745</v>
      </c>
      <c r="AC229" s="101" t="s">
        <v>1499</v>
      </c>
      <c r="AD229" s="101" t="s">
        <v>1480</v>
      </c>
      <c r="AE229" s="101" t="s">
        <v>668</v>
      </c>
      <c r="AF229" s="101" t="s">
        <v>1318</v>
      </c>
    </row>
    <row r="230" spans="1:32" ht="81">
      <c r="A230" s="100">
        <v>225</v>
      </c>
      <c r="B230" s="101" t="s">
        <v>1441</v>
      </c>
      <c r="C230" s="130" t="s">
        <v>652</v>
      </c>
      <c r="D230" s="131"/>
      <c r="E230" s="130" t="s">
        <v>653</v>
      </c>
      <c r="F230" s="131"/>
      <c r="G230" s="101" t="s">
        <v>654</v>
      </c>
      <c r="H230" s="130">
        <v>2020</v>
      </c>
      <c r="I230" s="131"/>
      <c r="J230" s="101">
        <v>59</v>
      </c>
      <c r="K230" s="130" t="s">
        <v>44</v>
      </c>
      <c r="L230" s="132"/>
      <c r="M230" s="131"/>
      <c r="N230" s="130">
        <v>1</v>
      </c>
      <c r="O230" s="132"/>
      <c r="P230" s="132"/>
      <c r="Q230" s="131"/>
      <c r="R230" s="101" t="s">
        <v>656</v>
      </c>
      <c r="S230" s="101" t="s">
        <v>657</v>
      </c>
      <c r="T230" s="101" t="s">
        <v>1000</v>
      </c>
      <c r="U230" s="101" t="s">
        <v>1750</v>
      </c>
      <c r="V230" s="101" t="s">
        <v>1757</v>
      </c>
      <c r="W230" s="101" t="s">
        <v>1758</v>
      </c>
      <c r="X230" s="101" t="s">
        <v>1759</v>
      </c>
      <c r="Y230" s="101" t="s">
        <v>1753</v>
      </c>
      <c r="Z230" s="101" t="s">
        <v>1753</v>
      </c>
      <c r="AA230" s="101">
        <v>1</v>
      </c>
      <c r="AB230" s="101" t="s">
        <v>1041</v>
      </c>
      <c r="AC230" s="101" t="s">
        <v>1760</v>
      </c>
      <c r="AD230" s="101" t="s">
        <v>1761</v>
      </c>
      <c r="AE230" s="101" t="s">
        <v>668</v>
      </c>
      <c r="AF230" s="101" t="s">
        <v>1318</v>
      </c>
    </row>
    <row r="231" spans="1:32" ht="108">
      <c r="A231" s="100">
        <v>226</v>
      </c>
      <c r="B231" s="101" t="s">
        <v>1441</v>
      </c>
      <c r="C231" s="130" t="s">
        <v>652</v>
      </c>
      <c r="D231" s="131"/>
      <c r="E231" s="130" t="s">
        <v>653</v>
      </c>
      <c r="F231" s="131"/>
      <c r="G231" s="101" t="s">
        <v>654</v>
      </c>
      <c r="H231" s="130">
        <v>2020</v>
      </c>
      <c r="I231" s="131"/>
      <c r="J231" s="101">
        <v>59</v>
      </c>
      <c r="K231" s="130" t="s">
        <v>44</v>
      </c>
      <c r="L231" s="132"/>
      <c r="M231" s="131"/>
      <c r="N231" s="130">
        <v>2</v>
      </c>
      <c r="O231" s="132"/>
      <c r="P231" s="132"/>
      <c r="Q231" s="131"/>
      <c r="R231" s="101" t="s">
        <v>656</v>
      </c>
      <c r="S231" s="101" t="s">
        <v>657</v>
      </c>
      <c r="T231" s="101" t="s">
        <v>1000</v>
      </c>
      <c r="U231" s="101" t="s">
        <v>1750</v>
      </c>
      <c r="V231" s="101" t="s">
        <v>1757</v>
      </c>
      <c r="W231" s="101" t="s">
        <v>1758</v>
      </c>
      <c r="X231" s="101" t="s">
        <v>496</v>
      </c>
      <c r="Y231" s="101" t="s">
        <v>497</v>
      </c>
      <c r="Z231" s="101" t="s">
        <v>497</v>
      </c>
      <c r="AA231" s="101">
        <v>1</v>
      </c>
      <c r="AB231" s="101" t="s">
        <v>1041</v>
      </c>
      <c r="AC231" s="101" t="s">
        <v>1760</v>
      </c>
      <c r="AD231" s="101" t="s">
        <v>1762</v>
      </c>
      <c r="AE231" s="101" t="s">
        <v>668</v>
      </c>
      <c r="AF231" s="101" t="s">
        <v>1318</v>
      </c>
    </row>
    <row r="232" spans="1:32" ht="117">
      <c r="A232" s="100">
        <v>227</v>
      </c>
      <c r="B232" s="101" t="s">
        <v>1461</v>
      </c>
      <c r="C232" s="130" t="s">
        <v>652</v>
      </c>
      <c r="D232" s="131"/>
      <c r="E232" s="130" t="s">
        <v>653</v>
      </c>
      <c r="F232" s="131"/>
      <c r="G232" s="101" t="s">
        <v>654</v>
      </c>
      <c r="H232" s="130">
        <v>2021</v>
      </c>
      <c r="I232" s="131"/>
      <c r="J232" s="101">
        <v>52</v>
      </c>
      <c r="K232" s="130" t="s">
        <v>44</v>
      </c>
      <c r="L232" s="132"/>
      <c r="M232" s="131"/>
      <c r="N232" s="130">
        <v>1</v>
      </c>
      <c r="O232" s="132"/>
      <c r="P232" s="132"/>
      <c r="Q232" s="131"/>
      <c r="R232" s="101" t="s">
        <v>656</v>
      </c>
      <c r="S232" s="101" t="s">
        <v>657</v>
      </c>
      <c r="T232" s="101" t="s">
        <v>1000</v>
      </c>
      <c r="U232" s="101" t="s">
        <v>1750</v>
      </c>
      <c r="V232" s="101" t="s">
        <v>1751</v>
      </c>
      <c r="W232" s="101" t="s">
        <v>595</v>
      </c>
      <c r="X232" s="101" t="s">
        <v>1752</v>
      </c>
      <c r="Y232" s="101" t="s">
        <v>1753</v>
      </c>
      <c r="Z232" s="101" t="s">
        <v>1754</v>
      </c>
      <c r="AA232" s="101">
        <v>1</v>
      </c>
      <c r="AB232" s="101" t="s">
        <v>1755</v>
      </c>
      <c r="AC232" s="101" t="s">
        <v>1756</v>
      </c>
      <c r="AD232" s="101" t="s">
        <v>1468</v>
      </c>
      <c r="AE232" s="101" t="s">
        <v>668</v>
      </c>
      <c r="AF232" s="101" t="s">
        <v>1318</v>
      </c>
    </row>
    <row r="233" spans="1:32" ht="126">
      <c r="A233" s="100">
        <v>228</v>
      </c>
      <c r="B233" s="101" t="s">
        <v>1763</v>
      </c>
      <c r="C233" s="130" t="s">
        <v>652</v>
      </c>
      <c r="D233" s="131"/>
      <c r="E233" s="130" t="s">
        <v>653</v>
      </c>
      <c r="F233" s="131"/>
      <c r="G233" s="101" t="s">
        <v>654</v>
      </c>
      <c r="H233" s="130">
        <v>2022</v>
      </c>
      <c r="I233" s="131"/>
      <c r="J233" s="101">
        <v>54</v>
      </c>
      <c r="K233" s="130" t="s">
        <v>44</v>
      </c>
      <c r="L233" s="132"/>
      <c r="M233" s="131"/>
      <c r="N233" s="130">
        <v>1</v>
      </c>
      <c r="O233" s="132"/>
      <c r="P233" s="132"/>
      <c r="Q233" s="131"/>
      <c r="R233" s="101" t="s">
        <v>656</v>
      </c>
      <c r="S233" s="101" t="s">
        <v>657</v>
      </c>
      <c r="T233" s="101" t="s">
        <v>1000</v>
      </c>
      <c r="U233" s="101" t="s">
        <v>1750</v>
      </c>
      <c r="V233" s="101" t="s">
        <v>1764</v>
      </c>
      <c r="W233" s="101" t="s">
        <v>1765</v>
      </c>
      <c r="X233" s="101" t="s">
        <v>1766</v>
      </c>
      <c r="Y233" s="101" t="s">
        <v>1767</v>
      </c>
      <c r="Z233" s="101" t="s">
        <v>1768</v>
      </c>
      <c r="AA233" s="101">
        <v>2</v>
      </c>
      <c r="AB233" s="101" t="s">
        <v>1769</v>
      </c>
      <c r="AC233" s="101" t="s">
        <v>1770</v>
      </c>
      <c r="AD233" s="101" t="s">
        <v>1771</v>
      </c>
      <c r="AE233" s="101" t="s">
        <v>668</v>
      </c>
      <c r="AF233" s="101" t="s">
        <v>1318</v>
      </c>
    </row>
    <row r="234" spans="1:32" ht="81">
      <c r="A234" s="100">
        <v>231</v>
      </c>
      <c r="B234" s="101" t="s">
        <v>1778</v>
      </c>
      <c r="C234" s="130" t="s">
        <v>652</v>
      </c>
      <c r="D234" s="131"/>
      <c r="E234" s="130" t="s">
        <v>653</v>
      </c>
      <c r="F234" s="131"/>
      <c r="G234" s="101" t="s">
        <v>654</v>
      </c>
      <c r="H234" s="130">
        <v>2018</v>
      </c>
      <c r="I234" s="131"/>
      <c r="J234" s="101">
        <v>56</v>
      </c>
      <c r="K234" s="130" t="s">
        <v>1772</v>
      </c>
      <c r="L234" s="132"/>
      <c r="M234" s="131"/>
      <c r="N234" s="130">
        <v>1</v>
      </c>
      <c r="O234" s="132"/>
      <c r="P234" s="132"/>
      <c r="Q234" s="131"/>
      <c r="R234" s="101" t="s">
        <v>656</v>
      </c>
      <c r="S234" s="101" t="s">
        <v>1409</v>
      </c>
      <c r="T234" s="101" t="s">
        <v>1000</v>
      </c>
      <c r="U234" s="101" t="s">
        <v>1001</v>
      </c>
      <c r="V234" s="101" t="s">
        <v>1779</v>
      </c>
      <c r="W234" s="101" t="s">
        <v>1780</v>
      </c>
      <c r="X234" s="101" t="s">
        <v>1781</v>
      </c>
      <c r="Y234" s="101" t="s">
        <v>1782</v>
      </c>
      <c r="Z234" s="101" t="s">
        <v>1477</v>
      </c>
      <c r="AA234" s="101">
        <v>3</v>
      </c>
      <c r="AB234" s="101" t="s">
        <v>1783</v>
      </c>
      <c r="AC234" s="101" t="s">
        <v>1784</v>
      </c>
      <c r="AD234" s="101" t="s">
        <v>1785</v>
      </c>
      <c r="AE234" s="101" t="s">
        <v>668</v>
      </c>
      <c r="AF234" s="101" t="s">
        <v>669</v>
      </c>
    </row>
    <row r="235" spans="1:32" ht="81">
      <c r="A235" s="100">
        <v>232</v>
      </c>
      <c r="B235" s="101" t="s">
        <v>1778</v>
      </c>
      <c r="C235" s="130" t="s">
        <v>652</v>
      </c>
      <c r="D235" s="131"/>
      <c r="E235" s="130" t="s">
        <v>653</v>
      </c>
      <c r="F235" s="131"/>
      <c r="G235" s="101" t="s">
        <v>654</v>
      </c>
      <c r="H235" s="130">
        <v>2018</v>
      </c>
      <c r="I235" s="131"/>
      <c r="J235" s="101">
        <v>56</v>
      </c>
      <c r="K235" s="130" t="s">
        <v>1772</v>
      </c>
      <c r="L235" s="132"/>
      <c r="M235" s="131"/>
      <c r="N235" s="130">
        <v>2</v>
      </c>
      <c r="O235" s="132"/>
      <c r="P235" s="132"/>
      <c r="Q235" s="131"/>
      <c r="R235" s="101" t="s">
        <v>656</v>
      </c>
      <c r="S235" s="101" t="s">
        <v>1409</v>
      </c>
      <c r="T235" s="101" t="s">
        <v>1000</v>
      </c>
      <c r="U235" s="101" t="s">
        <v>1001</v>
      </c>
      <c r="V235" s="101" t="s">
        <v>1779</v>
      </c>
      <c r="W235" s="101" t="s">
        <v>1780</v>
      </c>
      <c r="X235" s="101" t="s">
        <v>1786</v>
      </c>
      <c r="Y235" s="101" t="s">
        <v>1787</v>
      </c>
      <c r="Z235" s="101" t="s">
        <v>1788</v>
      </c>
      <c r="AA235" s="101">
        <v>3</v>
      </c>
      <c r="AB235" s="101" t="s">
        <v>1789</v>
      </c>
      <c r="AC235" s="101" t="s">
        <v>1790</v>
      </c>
      <c r="AD235" s="101" t="s">
        <v>1791</v>
      </c>
      <c r="AE235" s="101" t="s">
        <v>668</v>
      </c>
      <c r="AF235" s="101" t="s">
        <v>1318</v>
      </c>
    </row>
    <row r="236" spans="1:32" ht="216">
      <c r="A236" s="100">
        <v>233</v>
      </c>
      <c r="B236" s="101" t="s">
        <v>1448</v>
      </c>
      <c r="C236" s="130" t="s">
        <v>652</v>
      </c>
      <c r="D236" s="131"/>
      <c r="E236" s="130" t="s">
        <v>653</v>
      </c>
      <c r="F236" s="131"/>
      <c r="G236" s="101" t="s">
        <v>654</v>
      </c>
      <c r="H236" s="130">
        <v>2019</v>
      </c>
      <c r="I236" s="131"/>
      <c r="J236" s="101">
        <v>24</v>
      </c>
      <c r="K236" s="130" t="s">
        <v>1772</v>
      </c>
      <c r="L236" s="132"/>
      <c r="M236" s="131"/>
      <c r="N236" s="130">
        <v>1</v>
      </c>
      <c r="O236" s="132"/>
      <c r="P236" s="132"/>
      <c r="Q236" s="131"/>
      <c r="R236" s="101" t="s">
        <v>656</v>
      </c>
      <c r="S236" s="101" t="s">
        <v>657</v>
      </c>
      <c r="T236" s="101" t="s">
        <v>658</v>
      </c>
      <c r="U236" s="101" t="s">
        <v>959</v>
      </c>
      <c r="V236" s="101" t="s">
        <v>1773</v>
      </c>
      <c r="W236" s="101" t="s">
        <v>1774</v>
      </c>
      <c r="X236" s="101" t="s">
        <v>1775</v>
      </c>
      <c r="Y236" s="101" t="s">
        <v>1412</v>
      </c>
      <c r="Z236" s="101" t="s">
        <v>1776</v>
      </c>
      <c r="AA236" s="101">
        <v>2</v>
      </c>
      <c r="AB236" s="101" t="s">
        <v>1777</v>
      </c>
      <c r="AC236" s="101" t="s">
        <v>1580</v>
      </c>
      <c r="AD236" s="101" t="s">
        <v>1456</v>
      </c>
      <c r="AE236" s="101" t="s">
        <v>668</v>
      </c>
      <c r="AF236" s="101" t="s">
        <v>1318</v>
      </c>
    </row>
    <row r="237" spans="1:32" ht="99">
      <c r="A237" s="100">
        <v>234</v>
      </c>
      <c r="B237" s="101" t="s">
        <v>1473</v>
      </c>
      <c r="C237" s="130" t="s">
        <v>652</v>
      </c>
      <c r="D237" s="131"/>
      <c r="E237" s="130" t="s">
        <v>653</v>
      </c>
      <c r="F237" s="131"/>
      <c r="G237" s="101" t="s">
        <v>654</v>
      </c>
      <c r="H237" s="130">
        <v>2018</v>
      </c>
      <c r="I237" s="131"/>
      <c r="J237" s="101">
        <v>48</v>
      </c>
      <c r="K237" s="130" t="s">
        <v>1772</v>
      </c>
      <c r="L237" s="132"/>
      <c r="M237" s="131"/>
      <c r="N237" s="130">
        <v>1</v>
      </c>
      <c r="O237" s="132"/>
      <c r="P237" s="132"/>
      <c r="Q237" s="131"/>
      <c r="R237" s="101" t="s">
        <v>656</v>
      </c>
      <c r="S237" s="101" t="s">
        <v>657</v>
      </c>
      <c r="T237" s="101" t="s">
        <v>1000</v>
      </c>
      <c r="U237" s="101" t="s">
        <v>1001</v>
      </c>
      <c r="V237" s="101" t="s">
        <v>1792</v>
      </c>
      <c r="W237" s="101" t="s">
        <v>1793</v>
      </c>
      <c r="X237" s="101" t="s">
        <v>1794</v>
      </c>
      <c r="Y237" s="101" t="s">
        <v>1795</v>
      </c>
      <c r="Z237" s="101" t="s">
        <v>1796</v>
      </c>
      <c r="AA237" s="101">
        <v>1</v>
      </c>
      <c r="AB237" s="101" t="s">
        <v>1797</v>
      </c>
      <c r="AC237" s="101" t="s">
        <v>1499</v>
      </c>
      <c r="AD237" s="101" t="s">
        <v>1484</v>
      </c>
      <c r="AE237" s="101" t="s">
        <v>668</v>
      </c>
      <c r="AF237" s="101" t="s">
        <v>1318</v>
      </c>
    </row>
    <row r="238" spans="1:32" ht="108">
      <c r="A238" s="100">
        <v>235</v>
      </c>
      <c r="B238" s="101" t="s">
        <v>1473</v>
      </c>
      <c r="C238" s="130" t="s">
        <v>652</v>
      </c>
      <c r="D238" s="131"/>
      <c r="E238" s="130" t="s">
        <v>653</v>
      </c>
      <c r="F238" s="131"/>
      <c r="G238" s="101" t="s">
        <v>654</v>
      </c>
      <c r="H238" s="130">
        <v>2018</v>
      </c>
      <c r="I238" s="131"/>
      <c r="J238" s="101">
        <v>48</v>
      </c>
      <c r="K238" s="130" t="s">
        <v>1798</v>
      </c>
      <c r="L238" s="132"/>
      <c r="M238" s="131"/>
      <c r="N238" s="130">
        <v>1</v>
      </c>
      <c r="O238" s="132"/>
      <c r="P238" s="132"/>
      <c r="Q238" s="131"/>
      <c r="R238" s="101" t="s">
        <v>656</v>
      </c>
      <c r="S238" s="101" t="s">
        <v>657</v>
      </c>
      <c r="T238" s="101" t="s">
        <v>1000</v>
      </c>
      <c r="U238" s="101" t="s">
        <v>1001</v>
      </c>
      <c r="V238" s="101" t="s">
        <v>1002</v>
      </c>
      <c r="W238" s="101" t="s">
        <v>1793</v>
      </c>
      <c r="X238" s="101" t="s">
        <v>1794</v>
      </c>
      <c r="Y238" s="101" t="s">
        <v>1795</v>
      </c>
      <c r="Z238" s="101" t="s">
        <v>1796</v>
      </c>
      <c r="AA238" s="101">
        <v>1</v>
      </c>
      <c r="AB238" s="101" t="s">
        <v>1797</v>
      </c>
      <c r="AC238" s="101" t="s">
        <v>1499</v>
      </c>
      <c r="AD238" s="101" t="s">
        <v>1484</v>
      </c>
      <c r="AE238" s="101" t="s">
        <v>668</v>
      </c>
      <c r="AF238" s="101" t="s">
        <v>1318</v>
      </c>
    </row>
    <row r="239" spans="1:32" ht="108">
      <c r="A239" s="100">
        <v>236</v>
      </c>
      <c r="B239" s="101" t="s">
        <v>1473</v>
      </c>
      <c r="C239" s="130" t="s">
        <v>652</v>
      </c>
      <c r="D239" s="131"/>
      <c r="E239" s="130" t="s">
        <v>653</v>
      </c>
      <c r="F239" s="131"/>
      <c r="G239" s="101" t="s">
        <v>654</v>
      </c>
      <c r="H239" s="130">
        <v>2018</v>
      </c>
      <c r="I239" s="131"/>
      <c r="J239" s="101">
        <v>48</v>
      </c>
      <c r="K239" s="130" t="s">
        <v>1798</v>
      </c>
      <c r="L239" s="132"/>
      <c r="M239" s="131"/>
      <c r="N239" s="130">
        <v>2</v>
      </c>
      <c r="O239" s="132"/>
      <c r="P239" s="132"/>
      <c r="Q239" s="131"/>
      <c r="R239" s="101" t="s">
        <v>656</v>
      </c>
      <c r="S239" s="101" t="s">
        <v>657</v>
      </c>
      <c r="T239" s="101" t="s">
        <v>1000</v>
      </c>
      <c r="U239" s="101" t="s">
        <v>1001</v>
      </c>
      <c r="V239" s="101" t="s">
        <v>1002</v>
      </c>
      <c r="W239" s="101" t="s">
        <v>1793</v>
      </c>
      <c r="X239" s="101" t="s">
        <v>1799</v>
      </c>
      <c r="Y239" s="101" t="s">
        <v>1800</v>
      </c>
      <c r="Z239" s="101" t="s">
        <v>1801</v>
      </c>
      <c r="AA239" s="101">
        <v>4</v>
      </c>
      <c r="AB239" s="101" t="s">
        <v>1041</v>
      </c>
      <c r="AC239" s="101" t="s">
        <v>1499</v>
      </c>
      <c r="AD239" s="101" t="s">
        <v>1484</v>
      </c>
      <c r="AE239" s="101" t="s">
        <v>668</v>
      </c>
      <c r="AF239" s="101" t="s">
        <v>1318</v>
      </c>
    </row>
    <row r="240" spans="1:32" ht="279">
      <c r="A240" s="100">
        <v>237</v>
      </c>
      <c r="B240" s="101" t="s">
        <v>1448</v>
      </c>
      <c r="C240" s="130" t="s">
        <v>652</v>
      </c>
      <c r="D240" s="131"/>
      <c r="E240" s="130" t="s">
        <v>653</v>
      </c>
      <c r="F240" s="131"/>
      <c r="G240" s="101" t="s">
        <v>654</v>
      </c>
      <c r="H240" s="130">
        <v>2019</v>
      </c>
      <c r="I240" s="131"/>
      <c r="J240" s="101">
        <v>24</v>
      </c>
      <c r="K240" s="130" t="s">
        <v>1798</v>
      </c>
      <c r="L240" s="132"/>
      <c r="M240" s="131"/>
      <c r="N240" s="130">
        <v>1</v>
      </c>
      <c r="O240" s="132"/>
      <c r="P240" s="132"/>
      <c r="Q240" s="131"/>
      <c r="R240" s="101" t="s">
        <v>656</v>
      </c>
      <c r="S240" s="101" t="s">
        <v>657</v>
      </c>
      <c r="T240" s="101" t="s">
        <v>658</v>
      </c>
      <c r="U240" s="101" t="s">
        <v>959</v>
      </c>
      <c r="V240" s="101" t="s">
        <v>1814</v>
      </c>
      <c r="W240" s="101" t="s">
        <v>1815</v>
      </c>
      <c r="X240" s="101" t="s">
        <v>1816</v>
      </c>
      <c r="Y240" s="101" t="s">
        <v>1412</v>
      </c>
      <c r="Z240" s="101" t="s">
        <v>1817</v>
      </c>
      <c r="AA240" s="101">
        <v>6</v>
      </c>
      <c r="AB240" s="101" t="s">
        <v>1818</v>
      </c>
      <c r="AC240" s="101" t="s">
        <v>1512</v>
      </c>
      <c r="AD240" s="101" t="s">
        <v>1456</v>
      </c>
      <c r="AE240" s="101" t="s">
        <v>668</v>
      </c>
      <c r="AF240" s="101" t="s">
        <v>1318</v>
      </c>
    </row>
    <row r="241" spans="1:32" ht="279">
      <c r="A241" s="100">
        <v>238</v>
      </c>
      <c r="B241" s="101" t="s">
        <v>1448</v>
      </c>
      <c r="C241" s="130" t="s">
        <v>652</v>
      </c>
      <c r="D241" s="131"/>
      <c r="E241" s="130" t="s">
        <v>653</v>
      </c>
      <c r="F241" s="131"/>
      <c r="G241" s="101" t="s">
        <v>654</v>
      </c>
      <c r="H241" s="130">
        <v>2019</v>
      </c>
      <c r="I241" s="131"/>
      <c r="J241" s="101">
        <v>24</v>
      </c>
      <c r="K241" s="130" t="s">
        <v>1798</v>
      </c>
      <c r="L241" s="132"/>
      <c r="M241" s="131"/>
      <c r="N241" s="130">
        <v>2</v>
      </c>
      <c r="O241" s="132"/>
      <c r="P241" s="132"/>
      <c r="Q241" s="131"/>
      <c r="R241" s="101" t="s">
        <v>656</v>
      </c>
      <c r="S241" s="101" t="s">
        <v>657</v>
      </c>
      <c r="T241" s="101" t="s">
        <v>658</v>
      </c>
      <c r="U241" s="101" t="s">
        <v>959</v>
      </c>
      <c r="V241" s="101" t="s">
        <v>1814</v>
      </c>
      <c r="W241" s="101" t="s">
        <v>1815</v>
      </c>
      <c r="X241" s="101" t="s">
        <v>1819</v>
      </c>
      <c r="Y241" s="101" t="s">
        <v>1820</v>
      </c>
      <c r="Z241" s="101" t="s">
        <v>1821</v>
      </c>
      <c r="AA241" s="101">
        <v>1</v>
      </c>
      <c r="AB241" s="101" t="s">
        <v>1041</v>
      </c>
      <c r="AC241" s="101" t="s">
        <v>1580</v>
      </c>
      <c r="AD241" s="101" t="s">
        <v>1640</v>
      </c>
      <c r="AE241" s="101" t="s">
        <v>668</v>
      </c>
      <c r="AF241" s="101" t="s">
        <v>1318</v>
      </c>
    </row>
    <row r="242" spans="1:32" ht="252">
      <c r="A242" s="100">
        <v>239</v>
      </c>
      <c r="B242" s="101" t="s">
        <v>1778</v>
      </c>
      <c r="C242" s="130" t="s">
        <v>652</v>
      </c>
      <c r="D242" s="131"/>
      <c r="E242" s="130" t="s">
        <v>653</v>
      </c>
      <c r="F242" s="131"/>
      <c r="G242" s="101" t="s">
        <v>654</v>
      </c>
      <c r="H242" s="130">
        <v>2018</v>
      </c>
      <c r="I242" s="131"/>
      <c r="J242" s="101">
        <v>56</v>
      </c>
      <c r="K242" s="130" t="s">
        <v>1798</v>
      </c>
      <c r="L242" s="132"/>
      <c r="M242" s="131"/>
      <c r="N242" s="130">
        <v>1</v>
      </c>
      <c r="O242" s="132"/>
      <c r="P242" s="132"/>
      <c r="Q242" s="131"/>
      <c r="R242" s="101" t="s">
        <v>656</v>
      </c>
      <c r="S242" s="101" t="s">
        <v>1409</v>
      </c>
      <c r="T242" s="101" t="s">
        <v>1000</v>
      </c>
      <c r="U242" s="101" t="s">
        <v>1001</v>
      </c>
      <c r="V242" s="101" t="s">
        <v>1802</v>
      </c>
      <c r="W242" s="101" t="s">
        <v>1803</v>
      </c>
      <c r="X242" s="101" t="s">
        <v>1804</v>
      </c>
      <c r="Y242" s="101" t="s">
        <v>1805</v>
      </c>
      <c r="Z242" s="101" t="s">
        <v>1806</v>
      </c>
      <c r="AA242" s="101">
        <v>1</v>
      </c>
      <c r="AB242" s="101" t="s">
        <v>1807</v>
      </c>
      <c r="AC242" s="101" t="s">
        <v>1808</v>
      </c>
      <c r="AD242" s="101" t="s">
        <v>1489</v>
      </c>
      <c r="AE242" s="101" t="s">
        <v>668</v>
      </c>
      <c r="AF242" s="101" t="s">
        <v>669</v>
      </c>
    </row>
    <row r="243" spans="1:32" ht="252">
      <c r="A243" s="100">
        <v>240</v>
      </c>
      <c r="B243" s="101" t="s">
        <v>1778</v>
      </c>
      <c r="C243" s="130" t="s">
        <v>652</v>
      </c>
      <c r="D243" s="131"/>
      <c r="E243" s="130" t="s">
        <v>653</v>
      </c>
      <c r="F243" s="131"/>
      <c r="G243" s="101" t="s">
        <v>654</v>
      </c>
      <c r="H243" s="130">
        <v>2018</v>
      </c>
      <c r="I243" s="131"/>
      <c r="J243" s="101">
        <v>56</v>
      </c>
      <c r="K243" s="130" t="s">
        <v>1798</v>
      </c>
      <c r="L243" s="132"/>
      <c r="M243" s="131"/>
      <c r="N243" s="130">
        <v>2</v>
      </c>
      <c r="O243" s="132"/>
      <c r="P243" s="132"/>
      <c r="Q243" s="131"/>
      <c r="R243" s="101" t="s">
        <v>656</v>
      </c>
      <c r="S243" s="101" t="s">
        <v>1409</v>
      </c>
      <c r="T243" s="101" t="s">
        <v>1000</v>
      </c>
      <c r="U243" s="101" t="s">
        <v>1001</v>
      </c>
      <c r="V243" s="101" t="s">
        <v>1802</v>
      </c>
      <c r="W243" s="101" t="s">
        <v>1803</v>
      </c>
      <c r="X243" s="101" t="s">
        <v>1809</v>
      </c>
      <c r="Y243" s="101" t="s">
        <v>1810</v>
      </c>
      <c r="Z243" s="101" t="s">
        <v>1811</v>
      </c>
      <c r="AA243" s="101">
        <v>1</v>
      </c>
      <c r="AB243" s="101" t="s">
        <v>1812</v>
      </c>
      <c r="AC243" s="101" t="s">
        <v>1813</v>
      </c>
      <c r="AD243" s="101" t="s">
        <v>755</v>
      </c>
      <c r="AE243" s="101" t="s">
        <v>668</v>
      </c>
      <c r="AF243" s="101" t="s">
        <v>669</v>
      </c>
    </row>
    <row r="244" spans="1:32" ht="189">
      <c r="A244" s="100">
        <v>241</v>
      </c>
      <c r="B244" s="101" t="s">
        <v>1448</v>
      </c>
      <c r="C244" s="130" t="s">
        <v>652</v>
      </c>
      <c r="D244" s="131"/>
      <c r="E244" s="130" t="s">
        <v>653</v>
      </c>
      <c r="F244" s="131"/>
      <c r="G244" s="101" t="s">
        <v>654</v>
      </c>
      <c r="H244" s="130">
        <v>2019</v>
      </c>
      <c r="I244" s="131"/>
      <c r="J244" s="101">
        <v>24</v>
      </c>
      <c r="K244" s="130" t="s">
        <v>1822</v>
      </c>
      <c r="L244" s="132"/>
      <c r="M244" s="131"/>
      <c r="N244" s="130">
        <v>1</v>
      </c>
      <c r="O244" s="132"/>
      <c r="P244" s="132"/>
      <c r="Q244" s="131"/>
      <c r="R244" s="101" t="s">
        <v>656</v>
      </c>
      <c r="S244" s="101" t="s">
        <v>657</v>
      </c>
      <c r="T244" s="101" t="s">
        <v>658</v>
      </c>
      <c r="U244" s="101" t="s">
        <v>959</v>
      </c>
      <c r="V244" s="101" t="s">
        <v>1823</v>
      </c>
      <c r="W244" s="101" t="s">
        <v>1824</v>
      </c>
      <c r="X244" s="101" t="s">
        <v>1825</v>
      </c>
      <c r="Y244" s="101" t="s">
        <v>1412</v>
      </c>
      <c r="Z244" s="101" t="s">
        <v>1817</v>
      </c>
      <c r="AA244" s="101">
        <v>6</v>
      </c>
      <c r="AB244" s="101" t="s">
        <v>1818</v>
      </c>
      <c r="AC244" s="101" t="s">
        <v>1512</v>
      </c>
      <c r="AD244" s="101" t="s">
        <v>1456</v>
      </c>
      <c r="AE244" s="101" t="s">
        <v>668</v>
      </c>
      <c r="AF244" s="101" t="s">
        <v>1318</v>
      </c>
    </row>
    <row r="245" spans="1:32" ht="162">
      <c r="A245" s="100">
        <v>242</v>
      </c>
      <c r="B245" s="101" t="s">
        <v>1448</v>
      </c>
      <c r="C245" s="130" t="s">
        <v>652</v>
      </c>
      <c r="D245" s="131"/>
      <c r="E245" s="130" t="s">
        <v>653</v>
      </c>
      <c r="F245" s="131"/>
      <c r="G245" s="101" t="s">
        <v>654</v>
      </c>
      <c r="H245" s="130">
        <v>2019</v>
      </c>
      <c r="I245" s="131"/>
      <c r="J245" s="101">
        <v>24</v>
      </c>
      <c r="K245" s="130" t="s">
        <v>1826</v>
      </c>
      <c r="L245" s="132"/>
      <c r="M245" s="131"/>
      <c r="N245" s="130">
        <v>1</v>
      </c>
      <c r="O245" s="132"/>
      <c r="P245" s="132"/>
      <c r="Q245" s="131"/>
      <c r="R245" s="101" t="s">
        <v>656</v>
      </c>
      <c r="S245" s="101" t="s">
        <v>657</v>
      </c>
      <c r="T245" s="101" t="s">
        <v>658</v>
      </c>
      <c r="U245" s="101" t="s">
        <v>959</v>
      </c>
      <c r="V245" s="101" t="s">
        <v>1827</v>
      </c>
      <c r="W245" s="101" t="s">
        <v>1536</v>
      </c>
      <c r="X245" s="101" t="s">
        <v>1537</v>
      </c>
      <c r="Y245" s="101" t="s">
        <v>1538</v>
      </c>
      <c r="Z245" s="101" t="s">
        <v>1539</v>
      </c>
      <c r="AA245" s="101">
        <v>1</v>
      </c>
      <c r="AB245" s="101" t="s">
        <v>1540</v>
      </c>
      <c r="AC245" s="101" t="s">
        <v>1448</v>
      </c>
      <c r="AD245" s="101" t="s">
        <v>1456</v>
      </c>
      <c r="AE245" s="101" t="s">
        <v>668</v>
      </c>
      <c r="AF245" s="101" t="s">
        <v>1318</v>
      </c>
    </row>
    <row r="246" spans="1:32" ht="162">
      <c r="A246" s="100">
        <v>243</v>
      </c>
      <c r="B246" s="101" t="s">
        <v>1448</v>
      </c>
      <c r="C246" s="130" t="s">
        <v>652</v>
      </c>
      <c r="D246" s="131"/>
      <c r="E246" s="130" t="s">
        <v>653</v>
      </c>
      <c r="F246" s="131"/>
      <c r="G246" s="101" t="s">
        <v>654</v>
      </c>
      <c r="H246" s="130">
        <v>2019</v>
      </c>
      <c r="I246" s="131"/>
      <c r="J246" s="101">
        <v>24</v>
      </c>
      <c r="K246" s="130" t="s">
        <v>1826</v>
      </c>
      <c r="L246" s="132"/>
      <c r="M246" s="131"/>
      <c r="N246" s="130">
        <v>2</v>
      </c>
      <c r="O246" s="132"/>
      <c r="P246" s="132"/>
      <c r="Q246" s="131"/>
      <c r="R246" s="101" t="s">
        <v>656</v>
      </c>
      <c r="S246" s="101" t="s">
        <v>657</v>
      </c>
      <c r="T246" s="101" t="s">
        <v>658</v>
      </c>
      <c r="U246" s="101" t="s">
        <v>959</v>
      </c>
      <c r="V246" s="101" t="s">
        <v>1827</v>
      </c>
      <c r="W246" s="101" t="s">
        <v>1536</v>
      </c>
      <c r="X246" s="101" t="s">
        <v>1457</v>
      </c>
      <c r="Y246" s="101" t="s">
        <v>492</v>
      </c>
      <c r="Z246" s="101" t="s">
        <v>492</v>
      </c>
      <c r="AA246" s="101">
        <v>2</v>
      </c>
      <c r="AB246" s="101" t="s">
        <v>1540</v>
      </c>
      <c r="AC246" s="101" t="s">
        <v>1459</v>
      </c>
      <c r="AD246" s="101" t="s">
        <v>1549</v>
      </c>
      <c r="AE246" s="101" t="s">
        <v>668</v>
      </c>
      <c r="AF246" s="101" t="s">
        <v>1318</v>
      </c>
    </row>
    <row r="247" spans="1:32" ht="270">
      <c r="A247" s="100">
        <v>244</v>
      </c>
      <c r="B247" s="101" t="s">
        <v>1448</v>
      </c>
      <c r="C247" s="130" t="s">
        <v>652</v>
      </c>
      <c r="D247" s="131"/>
      <c r="E247" s="130" t="s">
        <v>653</v>
      </c>
      <c r="F247" s="131"/>
      <c r="G247" s="101" t="s">
        <v>654</v>
      </c>
      <c r="H247" s="130">
        <v>2019</v>
      </c>
      <c r="I247" s="131"/>
      <c r="J247" s="101">
        <v>24</v>
      </c>
      <c r="K247" s="130" t="s">
        <v>1828</v>
      </c>
      <c r="L247" s="132"/>
      <c r="M247" s="131"/>
      <c r="N247" s="130">
        <v>1</v>
      </c>
      <c r="O247" s="132"/>
      <c r="P247" s="132"/>
      <c r="Q247" s="131"/>
      <c r="R247" s="101" t="s">
        <v>656</v>
      </c>
      <c r="S247" s="101" t="s">
        <v>657</v>
      </c>
      <c r="T247" s="101" t="s">
        <v>658</v>
      </c>
      <c r="U247" s="101" t="s">
        <v>959</v>
      </c>
      <c r="V247" s="101" t="s">
        <v>1829</v>
      </c>
      <c r="W247" s="101" t="s">
        <v>1830</v>
      </c>
      <c r="X247" s="101" t="s">
        <v>1819</v>
      </c>
      <c r="Y247" s="101" t="s">
        <v>1820</v>
      </c>
      <c r="Z247" s="101" t="s">
        <v>1821</v>
      </c>
      <c r="AA247" s="101">
        <v>1</v>
      </c>
      <c r="AB247" s="101" t="s">
        <v>1041</v>
      </c>
      <c r="AC247" s="101" t="s">
        <v>1580</v>
      </c>
      <c r="AD247" s="101" t="s">
        <v>1640</v>
      </c>
      <c r="AE247" s="101" t="s">
        <v>668</v>
      </c>
      <c r="AF247" s="101" t="s">
        <v>1318</v>
      </c>
    </row>
    <row r="248" spans="1:32" ht="180">
      <c r="A248" s="100">
        <v>245</v>
      </c>
      <c r="B248" s="101" t="s">
        <v>1441</v>
      </c>
      <c r="C248" s="130" t="s">
        <v>652</v>
      </c>
      <c r="D248" s="131"/>
      <c r="E248" s="130" t="s">
        <v>653</v>
      </c>
      <c r="F248" s="131"/>
      <c r="G248" s="101" t="s">
        <v>654</v>
      </c>
      <c r="H248" s="130">
        <v>2020</v>
      </c>
      <c r="I248" s="131"/>
      <c r="J248" s="101">
        <v>59</v>
      </c>
      <c r="K248" s="130" t="s">
        <v>65</v>
      </c>
      <c r="L248" s="132"/>
      <c r="M248" s="131"/>
      <c r="N248" s="130">
        <v>1</v>
      </c>
      <c r="O248" s="132"/>
      <c r="P248" s="132"/>
      <c r="Q248" s="131"/>
      <c r="R248" s="101" t="s">
        <v>656</v>
      </c>
      <c r="S248" s="101" t="s">
        <v>657</v>
      </c>
      <c r="T248" s="101" t="s">
        <v>1000</v>
      </c>
      <c r="U248" s="101" t="s">
        <v>1750</v>
      </c>
      <c r="V248" s="101" t="s">
        <v>1831</v>
      </c>
      <c r="W248" s="101" t="s">
        <v>503</v>
      </c>
      <c r="X248" s="101" t="s">
        <v>504</v>
      </c>
      <c r="Y248" s="101" t="s">
        <v>505</v>
      </c>
      <c r="Z248" s="101" t="s">
        <v>506</v>
      </c>
      <c r="AA248" s="101">
        <v>1</v>
      </c>
      <c r="AB248" s="101" t="s">
        <v>1445</v>
      </c>
      <c r="AC248" s="101" t="s">
        <v>1446</v>
      </c>
      <c r="AD248" s="101" t="s">
        <v>1533</v>
      </c>
      <c r="AE248" s="101" t="s">
        <v>668</v>
      </c>
      <c r="AF248" s="101" t="s">
        <v>1318</v>
      </c>
    </row>
    <row r="249" spans="1:32" ht="117">
      <c r="A249" s="100">
        <v>247</v>
      </c>
      <c r="B249" s="101" t="s">
        <v>1461</v>
      </c>
      <c r="C249" s="130" t="s">
        <v>652</v>
      </c>
      <c r="D249" s="131"/>
      <c r="E249" s="130" t="s">
        <v>653</v>
      </c>
      <c r="F249" s="131"/>
      <c r="G249" s="101" t="s">
        <v>654</v>
      </c>
      <c r="H249" s="130">
        <v>2021</v>
      </c>
      <c r="I249" s="131"/>
      <c r="J249" s="101">
        <v>52</v>
      </c>
      <c r="K249" s="130" t="s">
        <v>65</v>
      </c>
      <c r="L249" s="132"/>
      <c r="M249" s="131"/>
      <c r="N249" s="130">
        <v>1</v>
      </c>
      <c r="O249" s="132"/>
      <c r="P249" s="132"/>
      <c r="Q249" s="131"/>
      <c r="R249" s="101" t="s">
        <v>656</v>
      </c>
      <c r="S249" s="101" t="s">
        <v>657</v>
      </c>
      <c r="T249" s="101" t="s">
        <v>1000</v>
      </c>
      <c r="U249" s="101" t="s">
        <v>1750</v>
      </c>
      <c r="V249" s="101" t="s">
        <v>1832</v>
      </c>
      <c r="W249" s="101" t="s">
        <v>596</v>
      </c>
      <c r="X249" s="101" t="s">
        <v>1833</v>
      </c>
      <c r="Y249" s="101" t="s">
        <v>1834</v>
      </c>
      <c r="Z249" s="101" t="s">
        <v>1835</v>
      </c>
      <c r="AA249" s="101">
        <v>1</v>
      </c>
      <c r="AB249" s="101" t="s">
        <v>1836</v>
      </c>
      <c r="AC249" s="101" t="s">
        <v>1837</v>
      </c>
      <c r="AD249" s="101" t="s">
        <v>1838</v>
      </c>
      <c r="AE249" s="101" t="s">
        <v>668</v>
      </c>
      <c r="AF249" s="101" t="s">
        <v>1318</v>
      </c>
    </row>
    <row r="250" spans="1:32" ht="126">
      <c r="A250" s="100">
        <v>248</v>
      </c>
      <c r="B250" s="101" t="s">
        <v>1473</v>
      </c>
      <c r="C250" s="130" t="s">
        <v>652</v>
      </c>
      <c r="D250" s="131"/>
      <c r="E250" s="130" t="s">
        <v>653</v>
      </c>
      <c r="F250" s="131"/>
      <c r="G250" s="101" t="s">
        <v>654</v>
      </c>
      <c r="H250" s="130">
        <v>2018</v>
      </c>
      <c r="I250" s="131"/>
      <c r="J250" s="101">
        <v>48</v>
      </c>
      <c r="K250" s="130" t="s">
        <v>1839</v>
      </c>
      <c r="L250" s="132"/>
      <c r="M250" s="131"/>
      <c r="N250" s="130">
        <v>1</v>
      </c>
      <c r="O250" s="132"/>
      <c r="P250" s="132"/>
      <c r="Q250" s="131"/>
      <c r="R250" s="101" t="s">
        <v>656</v>
      </c>
      <c r="S250" s="101" t="s">
        <v>657</v>
      </c>
      <c r="T250" s="101" t="s">
        <v>1000</v>
      </c>
      <c r="U250" s="101" t="s">
        <v>1001</v>
      </c>
      <c r="V250" s="101" t="s">
        <v>1840</v>
      </c>
      <c r="W250" s="101" t="s">
        <v>1841</v>
      </c>
      <c r="X250" s="101" t="s">
        <v>1842</v>
      </c>
      <c r="Y250" s="101" t="s">
        <v>1843</v>
      </c>
      <c r="Z250" s="101" t="s">
        <v>1844</v>
      </c>
      <c r="AA250" s="101">
        <v>100</v>
      </c>
      <c r="AB250" s="101" t="s">
        <v>1656</v>
      </c>
      <c r="AC250" s="101" t="s">
        <v>1499</v>
      </c>
      <c r="AD250" s="101" t="s">
        <v>1663</v>
      </c>
      <c r="AE250" s="101" t="s">
        <v>668</v>
      </c>
      <c r="AF250" s="101" t="s">
        <v>1318</v>
      </c>
    </row>
    <row r="251" spans="1:32" ht="126">
      <c r="A251" s="100">
        <v>249</v>
      </c>
      <c r="B251" s="101" t="s">
        <v>1473</v>
      </c>
      <c r="C251" s="130" t="s">
        <v>652</v>
      </c>
      <c r="D251" s="131"/>
      <c r="E251" s="130" t="s">
        <v>653</v>
      </c>
      <c r="F251" s="131"/>
      <c r="G251" s="101" t="s">
        <v>654</v>
      </c>
      <c r="H251" s="130">
        <v>2018</v>
      </c>
      <c r="I251" s="131"/>
      <c r="J251" s="101">
        <v>48</v>
      </c>
      <c r="K251" s="130" t="s">
        <v>1839</v>
      </c>
      <c r="L251" s="132"/>
      <c r="M251" s="131"/>
      <c r="N251" s="130">
        <v>2</v>
      </c>
      <c r="O251" s="132"/>
      <c r="P251" s="132"/>
      <c r="Q251" s="131"/>
      <c r="R251" s="101" t="s">
        <v>656</v>
      </c>
      <c r="S251" s="101" t="s">
        <v>657</v>
      </c>
      <c r="T251" s="101" t="s">
        <v>1000</v>
      </c>
      <c r="U251" s="101" t="s">
        <v>1001</v>
      </c>
      <c r="V251" s="101" t="s">
        <v>1840</v>
      </c>
      <c r="W251" s="101" t="s">
        <v>1841</v>
      </c>
      <c r="X251" s="101" t="s">
        <v>1845</v>
      </c>
      <c r="Y251" s="101" t="s">
        <v>1846</v>
      </c>
      <c r="Z251" s="101" t="s">
        <v>1847</v>
      </c>
      <c r="AA251" s="101">
        <v>5</v>
      </c>
      <c r="AB251" s="101" t="s">
        <v>1656</v>
      </c>
      <c r="AC251" s="101" t="s">
        <v>1848</v>
      </c>
      <c r="AD251" s="101" t="s">
        <v>1382</v>
      </c>
      <c r="AE251" s="101" t="s">
        <v>668</v>
      </c>
      <c r="AF251" s="101" t="s">
        <v>1318</v>
      </c>
    </row>
    <row r="252" spans="1:32" ht="144">
      <c r="A252" s="100">
        <v>250</v>
      </c>
      <c r="B252" s="101" t="s">
        <v>1473</v>
      </c>
      <c r="C252" s="130" t="s">
        <v>652</v>
      </c>
      <c r="D252" s="131"/>
      <c r="E252" s="130" t="s">
        <v>653</v>
      </c>
      <c r="F252" s="131"/>
      <c r="G252" s="101" t="s">
        <v>654</v>
      </c>
      <c r="H252" s="130">
        <v>2018</v>
      </c>
      <c r="I252" s="131"/>
      <c r="J252" s="101">
        <v>48</v>
      </c>
      <c r="K252" s="130" t="s">
        <v>1849</v>
      </c>
      <c r="L252" s="132"/>
      <c r="M252" s="131"/>
      <c r="N252" s="130">
        <v>1</v>
      </c>
      <c r="O252" s="132"/>
      <c r="P252" s="132"/>
      <c r="Q252" s="131"/>
      <c r="R252" s="101" t="s">
        <v>656</v>
      </c>
      <c r="S252" s="101" t="s">
        <v>657</v>
      </c>
      <c r="T252" s="101" t="s">
        <v>1000</v>
      </c>
      <c r="U252" s="101" t="s">
        <v>1001</v>
      </c>
      <c r="V252" s="101" t="s">
        <v>1850</v>
      </c>
      <c r="W252" s="101" t="s">
        <v>1851</v>
      </c>
      <c r="X252" s="101" t="s">
        <v>1852</v>
      </c>
      <c r="Y252" s="101" t="s">
        <v>1853</v>
      </c>
      <c r="Z252" s="101" t="s">
        <v>1854</v>
      </c>
      <c r="AA252" s="101">
        <v>5</v>
      </c>
      <c r="AB252" s="101" t="s">
        <v>1656</v>
      </c>
      <c r="AC252" s="101" t="s">
        <v>1499</v>
      </c>
      <c r="AD252" s="101" t="s">
        <v>1382</v>
      </c>
      <c r="AE252" s="101" t="s">
        <v>668</v>
      </c>
      <c r="AF252" s="101" t="s">
        <v>1318</v>
      </c>
    </row>
    <row r="253" spans="1:32" ht="207">
      <c r="A253" s="100">
        <v>251</v>
      </c>
      <c r="B253" s="101" t="s">
        <v>1473</v>
      </c>
      <c r="C253" s="130" t="s">
        <v>652</v>
      </c>
      <c r="D253" s="131"/>
      <c r="E253" s="130" t="s">
        <v>653</v>
      </c>
      <c r="F253" s="131"/>
      <c r="G253" s="101" t="s">
        <v>654</v>
      </c>
      <c r="H253" s="130">
        <v>2018</v>
      </c>
      <c r="I253" s="131"/>
      <c r="J253" s="101">
        <v>48</v>
      </c>
      <c r="K253" s="130" t="s">
        <v>1855</v>
      </c>
      <c r="L253" s="132"/>
      <c r="M253" s="131"/>
      <c r="N253" s="130">
        <v>1</v>
      </c>
      <c r="O253" s="132"/>
      <c r="P253" s="132"/>
      <c r="Q253" s="131"/>
      <c r="R253" s="101" t="s">
        <v>656</v>
      </c>
      <c r="S253" s="101" t="s">
        <v>657</v>
      </c>
      <c r="T253" s="101" t="s">
        <v>1000</v>
      </c>
      <c r="U253" s="101" t="s">
        <v>1001</v>
      </c>
      <c r="V253" s="101" t="s">
        <v>1856</v>
      </c>
      <c r="W253" s="101" t="s">
        <v>1857</v>
      </c>
      <c r="X253" s="101" t="s">
        <v>1858</v>
      </c>
      <c r="Y253" s="101" t="s">
        <v>1853</v>
      </c>
      <c r="Z253" s="101" t="s">
        <v>1859</v>
      </c>
      <c r="AA253" s="101">
        <v>5</v>
      </c>
      <c r="AB253" s="101" t="s">
        <v>1656</v>
      </c>
      <c r="AC253" s="101" t="s">
        <v>1499</v>
      </c>
      <c r="AD253" s="101" t="s">
        <v>1382</v>
      </c>
      <c r="AE253" s="101" t="s">
        <v>668</v>
      </c>
      <c r="AF253" s="101" t="s">
        <v>1318</v>
      </c>
    </row>
    <row r="254" spans="1:32" ht="252">
      <c r="A254" s="100">
        <v>252</v>
      </c>
      <c r="B254" s="101" t="s">
        <v>1473</v>
      </c>
      <c r="C254" s="130" t="s">
        <v>652</v>
      </c>
      <c r="D254" s="131"/>
      <c r="E254" s="130" t="s">
        <v>653</v>
      </c>
      <c r="F254" s="131"/>
      <c r="G254" s="101" t="s">
        <v>654</v>
      </c>
      <c r="H254" s="130">
        <v>2018</v>
      </c>
      <c r="I254" s="131"/>
      <c r="J254" s="101">
        <v>48</v>
      </c>
      <c r="K254" s="130" t="s">
        <v>1860</v>
      </c>
      <c r="L254" s="132"/>
      <c r="M254" s="131"/>
      <c r="N254" s="130">
        <v>1</v>
      </c>
      <c r="O254" s="132"/>
      <c r="P254" s="132"/>
      <c r="Q254" s="131"/>
      <c r="R254" s="101" t="s">
        <v>656</v>
      </c>
      <c r="S254" s="101" t="s">
        <v>657</v>
      </c>
      <c r="T254" s="101" t="s">
        <v>1000</v>
      </c>
      <c r="U254" s="101" t="s">
        <v>1001</v>
      </c>
      <c r="V254" s="101" t="s">
        <v>1861</v>
      </c>
      <c r="W254" s="101" t="s">
        <v>1862</v>
      </c>
      <c r="X254" s="101" t="s">
        <v>1863</v>
      </c>
      <c r="Y254" s="101" t="s">
        <v>1864</v>
      </c>
      <c r="Z254" s="101" t="s">
        <v>1865</v>
      </c>
      <c r="AA254" s="101">
        <v>1</v>
      </c>
      <c r="AB254" s="101" t="s">
        <v>1866</v>
      </c>
      <c r="AC254" s="101" t="s">
        <v>1867</v>
      </c>
      <c r="AD254" s="101" t="s">
        <v>1484</v>
      </c>
      <c r="AE254" s="101" t="s">
        <v>668</v>
      </c>
      <c r="AF254" s="101" t="s">
        <v>1318</v>
      </c>
    </row>
    <row r="255" spans="1:32" ht="252">
      <c r="A255" s="100">
        <v>253</v>
      </c>
      <c r="B255" s="101" t="s">
        <v>1473</v>
      </c>
      <c r="C255" s="130" t="s">
        <v>652</v>
      </c>
      <c r="D255" s="131"/>
      <c r="E255" s="130" t="s">
        <v>653</v>
      </c>
      <c r="F255" s="131"/>
      <c r="G255" s="101" t="s">
        <v>654</v>
      </c>
      <c r="H255" s="130">
        <v>2018</v>
      </c>
      <c r="I255" s="131"/>
      <c r="J255" s="101">
        <v>48</v>
      </c>
      <c r="K255" s="130" t="s">
        <v>1868</v>
      </c>
      <c r="L255" s="132"/>
      <c r="M255" s="131"/>
      <c r="N255" s="130">
        <v>1</v>
      </c>
      <c r="O255" s="132"/>
      <c r="P255" s="132"/>
      <c r="Q255" s="131"/>
      <c r="R255" s="101" t="s">
        <v>656</v>
      </c>
      <c r="S255" s="101" t="s">
        <v>657</v>
      </c>
      <c r="T255" s="101" t="s">
        <v>1000</v>
      </c>
      <c r="U255" s="101" t="s">
        <v>1001</v>
      </c>
      <c r="V255" s="101" t="s">
        <v>1869</v>
      </c>
      <c r="W255" s="101" t="s">
        <v>1870</v>
      </c>
      <c r="X255" s="101" t="s">
        <v>1871</v>
      </c>
      <c r="Y255" s="101" t="s">
        <v>1872</v>
      </c>
      <c r="Z255" s="101" t="s">
        <v>1873</v>
      </c>
      <c r="AA255" s="101">
        <v>100</v>
      </c>
      <c r="AB255" s="101" t="s">
        <v>1874</v>
      </c>
      <c r="AC255" s="101" t="s">
        <v>1867</v>
      </c>
      <c r="AD255" s="101" t="s">
        <v>1484</v>
      </c>
      <c r="AE255" s="101" t="s">
        <v>668</v>
      </c>
      <c r="AF255" s="101" t="s">
        <v>1318</v>
      </c>
    </row>
    <row r="256" spans="1:32" ht="144">
      <c r="A256" s="100">
        <v>258</v>
      </c>
      <c r="B256" s="101" t="s">
        <v>1441</v>
      </c>
      <c r="C256" s="130" t="s">
        <v>652</v>
      </c>
      <c r="D256" s="131"/>
      <c r="E256" s="130" t="s">
        <v>653</v>
      </c>
      <c r="F256" s="131"/>
      <c r="G256" s="101" t="s">
        <v>654</v>
      </c>
      <c r="H256" s="130">
        <v>2020</v>
      </c>
      <c r="I256" s="131"/>
      <c r="J256" s="101">
        <v>59</v>
      </c>
      <c r="K256" s="130" t="s">
        <v>18</v>
      </c>
      <c r="L256" s="132"/>
      <c r="M256" s="131"/>
      <c r="N256" s="130">
        <v>1</v>
      </c>
      <c r="O256" s="132"/>
      <c r="P256" s="132"/>
      <c r="Q256" s="131"/>
      <c r="R256" s="101" t="s">
        <v>656</v>
      </c>
      <c r="S256" s="101" t="s">
        <v>657</v>
      </c>
      <c r="T256" s="101" t="s">
        <v>1000</v>
      </c>
      <c r="U256" s="101" t="s">
        <v>1750</v>
      </c>
      <c r="V256" s="101" t="s">
        <v>1875</v>
      </c>
      <c r="W256" s="101" t="s">
        <v>507</v>
      </c>
      <c r="X256" s="101" t="s">
        <v>1695</v>
      </c>
      <c r="Y256" s="101" t="s">
        <v>1696</v>
      </c>
      <c r="Z256" s="101" t="s">
        <v>1697</v>
      </c>
      <c r="AA256" s="101">
        <v>1</v>
      </c>
      <c r="AB256" s="101" t="s">
        <v>1698</v>
      </c>
      <c r="AC256" s="101" t="s">
        <v>1446</v>
      </c>
      <c r="AD256" s="101" t="s">
        <v>1699</v>
      </c>
      <c r="AE256" s="101" t="s">
        <v>668</v>
      </c>
      <c r="AF256" s="101" t="s">
        <v>1318</v>
      </c>
    </row>
    <row r="257" spans="1:32" ht="144">
      <c r="A257" s="100">
        <v>259</v>
      </c>
      <c r="B257" s="101" t="s">
        <v>1441</v>
      </c>
      <c r="C257" s="130" t="s">
        <v>652</v>
      </c>
      <c r="D257" s="131"/>
      <c r="E257" s="130" t="s">
        <v>653</v>
      </c>
      <c r="F257" s="131"/>
      <c r="G257" s="101" t="s">
        <v>654</v>
      </c>
      <c r="H257" s="130">
        <v>2020</v>
      </c>
      <c r="I257" s="131"/>
      <c r="J257" s="101">
        <v>59</v>
      </c>
      <c r="K257" s="130" t="s">
        <v>18</v>
      </c>
      <c r="L257" s="132"/>
      <c r="M257" s="131"/>
      <c r="N257" s="130">
        <v>2</v>
      </c>
      <c r="O257" s="132"/>
      <c r="P257" s="132"/>
      <c r="Q257" s="131"/>
      <c r="R257" s="101" t="s">
        <v>656</v>
      </c>
      <c r="S257" s="101" t="s">
        <v>657</v>
      </c>
      <c r="T257" s="101" t="s">
        <v>1000</v>
      </c>
      <c r="U257" s="101" t="s">
        <v>1750</v>
      </c>
      <c r="V257" s="101" t="s">
        <v>1875</v>
      </c>
      <c r="W257" s="101" t="s">
        <v>507</v>
      </c>
      <c r="X257" s="101" t="s">
        <v>480</v>
      </c>
      <c r="Y257" s="101" t="s">
        <v>481</v>
      </c>
      <c r="Z257" s="101" t="s">
        <v>482</v>
      </c>
      <c r="AA257" s="101">
        <v>1</v>
      </c>
      <c r="AB257" s="101" t="s">
        <v>1876</v>
      </c>
      <c r="AC257" s="101" t="s">
        <v>1701</v>
      </c>
      <c r="AD257" s="101" t="s">
        <v>1533</v>
      </c>
      <c r="AE257" s="101" t="s">
        <v>668</v>
      </c>
      <c r="AF257" s="101" t="s">
        <v>1318</v>
      </c>
    </row>
    <row r="258" spans="1:32" ht="144">
      <c r="A258" s="100">
        <v>260</v>
      </c>
      <c r="B258" s="101" t="s">
        <v>1441</v>
      </c>
      <c r="C258" s="130" t="s">
        <v>652</v>
      </c>
      <c r="D258" s="131"/>
      <c r="E258" s="130" t="s">
        <v>653</v>
      </c>
      <c r="F258" s="131"/>
      <c r="G258" s="101" t="s">
        <v>654</v>
      </c>
      <c r="H258" s="130">
        <v>2020</v>
      </c>
      <c r="I258" s="131"/>
      <c r="J258" s="101">
        <v>59</v>
      </c>
      <c r="K258" s="130" t="s">
        <v>18</v>
      </c>
      <c r="L258" s="132"/>
      <c r="M258" s="131"/>
      <c r="N258" s="130">
        <v>3</v>
      </c>
      <c r="O258" s="132"/>
      <c r="P258" s="132"/>
      <c r="Q258" s="131"/>
      <c r="R258" s="101" t="s">
        <v>656</v>
      </c>
      <c r="S258" s="101" t="s">
        <v>657</v>
      </c>
      <c r="T258" s="101" t="s">
        <v>1000</v>
      </c>
      <c r="U258" s="101" t="s">
        <v>1750</v>
      </c>
      <c r="V258" s="101" t="s">
        <v>1875</v>
      </c>
      <c r="W258" s="101" t="s">
        <v>479</v>
      </c>
      <c r="X258" s="101" t="s">
        <v>485</v>
      </c>
      <c r="Y258" s="101" t="s">
        <v>486</v>
      </c>
      <c r="Z258" s="101" t="s">
        <v>487</v>
      </c>
      <c r="AA258" s="101">
        <v>11</v>
      </c>
      <c r="AB258" s="101" t="s">
        <v>1698</v>
      </c>
      <c r="AC258" s="101" t="s">
        <v>1446</v>
      </c>
      <c r="AD258" s="101" t="s">
        <v>1533</v>
      </c>
      <c r="AE258" s="101" t="s">
        <v>668</v>
      </c>
      <c r="AF258" s="101" t="s">
        <v>1318</v>
      </c>
    </row>
    <row r="259" spans="1:32" ht="144">
      <c r="A259" s="100">
        <v>261</v>
      </c>
      <c r="B259" s="101" t="s">
        <v>1441</v>
      </c>
      <c r="C259" s="130" t="s">
        <v>652</v>
      </c>
      <c r="D259" s="131"/>
      <c r="E259" s="130" t="s">
        <v>653</v>
      </c>
      <c r="F259" s="131"/>
      <c r="G259" s="101" t="s">
        <v>654</v>
      </c>
      <c r="H259" s="130">
        <v>2020</v>
      </c>
      <c r="I259" s="131"/>
      <c r="J259" s="101">
        <v>59</v>
      </c>
      <c r="K259" s="130" t="s">
        <v>18</v>
      </c>
      <c r="L259" s="132"/>
      <c r="M259" s="131"/>
      <c r="N259" s="130">
        <v>4</v>
      </c>
      <c r="O259" s="132"/>
      <c r="P259" s="132"/>
      <c r="Q259" s="131"/>
      <c r="R259" s="101" t="s">
        <v>656</v>
      </c>
      <c r="S259" s="101" t="s">
        <v>657</v>
      </c>
      <c r="T259" s="101" t="s">
        <v>1000</v>
      </c>
      <c r="U259" s="101" t="s">
        <v>1750</v>
      </c>
      <c r="V259" s="101" t="s">
        <v>1875</v>
      </c>
      <c r="W259" s="101" t="s">
        <v>479</v>
      </c>
      <c r="X259" s="101" t="s">
        <v>1877</v>
      </c>
      <c r="Y259" s="101" t="s">
        <v>1878</v>
      </c>
      <c r="Z259" s="101" t="s">
        <v>1879</v>
      </c>
      <c r="AA259" s="101">
        <v>11</v>
      </c>
      <c r="AB259" s="101" t="s">
        <v>1880</v>
      </c>
      <c r="AC259" s="101" t="s">
        <v>1446</v>
      </c>
      <c r="AD259" s="101" t="s">
        <v>1533</v>
      </c>
      <c r="AE259" s="101" t="s">
        <v>668</v>
      </c>
      <c r="AF259" s="101" t="s">
        <v>1318</v>
      </c>
    </row>
    <row r="260" spans="1:32" ht="144">
      <c r="A260" s="100">
        <v>262</v>
      </c>
      <c r="B260" s="101" t="s">
        <v>1763</v>
      </c>
      <c r="C260" s="130" t="s">
        <v>652</v>
      </c>
      <c r="D260" s="131"/>
      <c r="E260" s="130" t="s">
        <v>653</v>
      </c>
      <c r="F260" s="131"/>
      <c r="G260" s="101" t="s">
        <v>654</v>
      </c>
      <c r="H260" s="130">
        <v>2022</v>
      </c>
      <c r="I260" s="131"/>
      <c r="J260" s="101">
        <v>54</v>
      </c>
      <c r="K260" s="130" t="s">
        <v>76</v>
      </c>
      <c r="L260" s="132"/>
      <c r="M260" s="131"/>
      <c r="N260" s="130">
        <v>1</v>
      </c>
      <c r="O260" s="132"/>
      <c r="P260" s="132"/>
      <c r="Q260" s="131"/>
      <c r="R260" s="101" t="s">
        <v>656</v>
      </c>
      <c r="S260" s="101" t="s">
        <v>657</v>
      </c>
      <c r="T260" s="101" t="s">
        <v>1000</v>
      </c>
      <c r="U260" s="101" t="s">
        <v>1750</v>
      </c>
      <c r="V260" s="101" t="s">
        <v>1883</v>
      </c>
      <c r="W260" s="101" t="s">
        <v>1884</v>
      </c>
      <c r="X260" s="101" t="s">
        <v>1885</v>
      </c>
      <c r="Y260" s="101" t="s">
        <v>1886</v>
      </c>
      <c r="Z260" s="101" t="s">
        <v>1886</v>
      </c>
      <c r="AA260" s="101">
        <v>1</v>
      </c>
      <c r="AB260" s="101" t="s">
        <v>1769</v>
      </c>
      <c r="AC260" s="101" t="s">
        <v>1770</v>
      </c>
      <c r="AD260" s="101" t="s">
        <v>1887</v>
      </c>
      <c r="AE260" s="101" t="s">
        <v>668</v>
      </c>
      <c r="AF260" s="101" t="s">
        <v>1318</v>
      </c>
    </row>
    <row r="261" spans="1:32" ht="171">
      <c r="A261" s="100">
        <v>263</v>
      </c>
      <c r="B261" s="101" t="s">
        <v>1461</v>
      </c>
      <c r="C261" s="130" t="s">
        <v>652</v>
      </c>
      <c r="D261" s="131"/>
      <c r="E261" s="130" t="s">
        <v>653</v>
      </c>
      <c r="F261" s="131"/>
      <c r="G261" s="101" t="s">
        <v>654</v>
      </c>
      <c r="H261" s="130">
        <v>2021</v>
      </c>
      <c r="I261" s="131"/>
      <c r="J261" s="101">
        <v>52</v>
      </c>
      <c r="K261" s="130" t="s">
        <v>76</v>
      </c>
      <c r="L261" s="132"/>
      <c r="M261" s="131"/>
      <c r="N261" s="130">
        <v>1</v>
      </c>
      <c r="O261" s="132"/>
      <c r="P261" s="132"/>
      <c r="Q261" s="131"/>
      <c r="R261" s="101" t="s">
        <v>656</v>
      </c>
      <c r="S261" s="101" t="s">
        <v>657</v>
      </c>
      <c r="T261" s="101" t="s">
        <v>1000</v>
      </c>
      <c r="U261" s="101" t="s">
        <v>1750</v>
      </c>
      <c r="V261" s="101" t="s">
        <v>1888</v>
      </c>
      <c r="W261" s="101" t="s">
        <v>597</v>
      </c>
      <c r="X261" s="101" t="s">
        <v>1889</v>
      </c>
      <c r="Y261" s="101" t="s">
        <v>1753</v>
      </c>
      <c r="Z261" s="101" t="s">
        <v>1754</v>
      </c>
      <c r="AA261" s="101">
        <v>1</v>
      </c>
      <c r="AB261" s="101" t="s">
        <v>1755</v>
      </c>
      <c r="AC261" s="101" t="s">
        <v>1756</v>
      </c>
      <c r="AD261" s="101" t="s">
        <v>1468</v>
      </c>
      <c r="AE261" s="101" t="s">
        <v>668</v>
      </c>
      <c r="AF261" s="101" t="s">
        <v>1318</v>
      </c>
    </row>
    <row r="262" spans="1:32" ht="153">
      <c r="A262" s="100">
        <v>264</v>
      </c>
      <c r="B262" s="101" t="s">
        <v>1763</v>
      </c>
      <c r="C262" s="130" t="s">
        <v>652</v>
      </c>
      <c r="D262" s="131"/>
      <c r="E262" s="130" t="s">
        <v>653</v>
      </c>
      <c r="F262" s="131"/>
      <c r="G262" s="101" t="s">
        <v>654</v>
      </c>
      <c r="H262" s="130">
        <v>2022</v>
      </c>
      <c r="I262" s="131"/>
      <c r="J262" s="101">
        <v>54</v>
      </c>
      <c r="K262" s="130" t="s">
        <v>56</v>
      </c>
      <c r="L262" s="132"/>
      <c r="M262" s="131"/>
      <c r="N262" s="130">
        <v>1</v>
      </c>
      <c r="O262" s="132"/>
      <c r="P262" s="132"/>
      <c r="Q262" s="131"/>
      <c r="R262" s="101" t="s">
        <v>656</v>
      </c>
      <c r="S262" s="101" t="s">
        <v>657</v>
      </c>
      <c r="T262" s="101" t="s">
        <v>1000</v>
      </c>
      <c r="U262" s="101" t="s">
        <v>1750</v>
      </c>
      <c r="V262" s="101" t="s">
        <v>1899</v>
      </c>
      <c r="W262" s="101" t="s">
        <v>1900</v>
      </c>
      <c r="X262" s="101" t="s">
        <v>1901</v>
      </c>
      <c r="Y262" s="101" t="s">
        <v>1902</v>
      </c>
      <c r="Z262" s="101" t="s">
        <v>1903</v>
      </c>
      <c r="AA262" s="101">
        <v>1</v>
      </c>
      <c r="AB262" s="101" t="s">
        <v>1769</v>
      </c>
      <c r="AC262" s="101" t="s">
        <v>1770</v>
      </c>
      <c r="AD262" s="101" t="s">
        <v>1887</v>
      </c>
      <c r="AE262" s="101" t="s">
        <v>668</v>
      </c>
      <c r="AF262" s="101" t="s">
        <v>1318</v>
      </c>
    </row>
    <row r="263" spans="1:32" ht="90">
      <c r="A263" s="100">
        <v>265</v>
      </c>
      <c r="B263" s="101" t="s">
        <v>1441</v>
      </c>
      <c r="C263" s="130" t="s">
        <v>652</v>
      </c>
      <c r="D263" s="131"/>
      <c r="E263" s="130" t="s">
        <v>653</v>
      </c>
      <c r="F263" s="131"/>
      <c r="G263" s="101" t="s">
        <v>654</v>
      </c>
      <c r="H263" s="130">
        <v>2020</v>
      </c>
      <c r="I263" s="131"/>
      <c r="J263" s="101">
        <v>59</v>
      </c>
      <c r="K263" s="130" t="s">
        <v>56</v>
      </c>
      <c r="L263" s="132"/>
      <c r="M263" s="131"/>
      <c r="N263" s="130">
        <v>1</v>
      </c>
      <c r="O263" s="132"/>
      <c r="P263" s="132"/>
      <c r="Q263" s="131"/>
      <c r="R263" s="101" t="s">
        <v>656</v>
      </c>
      <c r="S263" s="101" t="s">
        <v>657</v>
      </c>
      <c r="T263" s="101" t="s">
        <v>1000</v>
      </c>
      <c r="U263" s="101" t="s">
        <v>1750</v>
      </c>
      <c r="V263" s="101" t="s">
        <v>1890</v>
      </c>
      <c r="W263" s="101" t="s">
        <v>509</v>
      </c>
      <c r="X263" s="101" t="s">
        <v>626</v>
      </c>
      <c r="Y263" s="101" t="s">
        <v>1891</v>
      </c>
      <c r="Z263" s="101" t="s">
        <v>1892</v>
      </c>
      <c r="AA263" s="101">
        <v>100</v>
      </c>
      <c r="AB263" s="101" t="s">
        <v>1893</v>
      </c>
      <c r="AC263" s="101" t="s">
        <v>1446</v>
      </c>
      <c r="AD263" s="101" t="s">
        <v>1894</v>
      </c>
      <c r="AE263" s="101" t="s">
        <v>668</v>
      </c>
      <c r="AF263" s="101" t="s">
        <v>1318</v>
      </c>
    </row>
    <row r="264" spans="1:32" ht="81">
      <c r="A264" s="100">
        <v>266</v>
      </c>
      <c r="B264" s="101" t="s">
        <v>1441</v>
      </c>
      <c r="C264" s="130" t="s">
        <v>652</v>
      </c>
      <c r="D264" s="131"/>
      <c r="E264" s="130" t="s">
        <v>653</v>
      </c>
      <c r="F264" s="131"/>
      <c r="G264" s="101" t="s">
        <v>654</v>
      </c>
      <c r="H264" s="130">
        <v>2020</v>
      </c>
      <c r="I264" s="131"/>
      <c r="J264" s="101">
        <v>59</v>
      </c>
      <c r="K264" s="130" t="s">
        <v>56</v>
      </c>
      <c r="L264" s="132"/>
      <c r="M264" s="131"/>
      <c r="N264" s="130">
        <v>2</v>
      </c>
      <c r="O264" s="132"/>
      <c r="P264" s="132"/>
      <c r="Q264" s="131"/>
      <c r="R264" s="101" t="s">
        <v>656</v>
      </c>
      <c r="S264" s="101" t="s">
        <v>657</v>
      </c>
      <c r="T264" s="101" t="s">
        <v>1000</v>
      </c>
      <c r="U264" s="101" t="s">
        <v>1750</v>
      </c>
      <c r="V264" s="101" t="s">
        <v>1890</v>
      </c>
      <c r="W264" s="101" t="s">
        <v>509</v>
      </c>
      <c r="X264" s="101" t="s">
        <v>1895</v>
      </c>
      <c r="Y264" s="101" t="s">
        <v>1896</v>
      </c>
      <c r="Z264" s="101" t="s">
        <v>1897</v>
      </c>
      <c r="AA264" s="101">
        <v>1</v>
      </c>
      <c r="AB264" s="101" t="s">
        <v>1893</v>
      </c>
      <c r="AC264" s="101" t="s">
        <v>1446</v>
      </c>
      <c r="AD264" s="101" t="s">
        <v>1898</v>
      </c>
      <c r="AE264" s="101" t="s">
        <v>668</v>
      </c>
      <c r="AF264" s="101" t="s">
        <v>1318</v>
      </c>
    </row>
    <row r="265" spans="1:32" ht="108">
      <c r="A265" s="100">
        <v>267</v>
      </c>
      <c r="B265" s="101" t="s">
        <v>1763</v>
      </c>
      <c r="C265" s="130" t="s">
        <v>652</v>
      </c>
      <c r="D265" s="131"/>
      <c r="E265" s="130" t="s">
        <v>653</v>
      </c>
      <c r="F265" s="131"/>
      <c r="G265" s="101" t="s">
        <v>654</v>
      </c>
      <c r="H265" s="130">
        <v>2022</v>
      </c>
      <c r="I265" s="131"/>
      <c r="J265" s="101">
        <v>54</v>
      </c>
      <c r="K265" s="130" t="s">
        <v>21</v>
      </c>
      <c r="L265" s="132"/>
      <c r="M265" s="131"/>
      <c r="N265" s="130">
        <v>1</v>
      </c>
      <c r="O265" s="132"/>
      <c r="P265" s="132"/>
      <c r="Q265" s="131"/>
      <c r="R265" s="101" t="s">
        <v>656</v>
      </c>
      <c r="S265" s="101" t="s">
        <v>657</v>
      </c>
      <c r="T265" s="101" t="s">
        <v>1000</v>
      </c>
      <c r="U265" s="101" t="s">
        <v>1750</v>
      </c>
      <c r="V265" s="101" t="s">
        <v>1904</v>
      </c>
      <c r="W265" s="101" t="s">
        <v>1905</v>
      </c>
      <c r="X265" s="101" t="s">
        <v>1906</v>
      </c>
      <c r="Y265" s="101" t="s">
        <v>1907</v>
      </c>
      <c r="Z265" s="101" t="s">
        <v>1908</v>
      </c>
      <c r="AA265" s="101">
        <v>1</v>
      </c>
      <c r="AB265" s="101" t="s">
        <v>1909</v>
      </c>
      <c r="AC265" s="101" t="s">
        <v>1881</v>
      </c>
      <c r="AD265" s="101" t="s">
        <v>1882</v>
      </c>
      <c r="AE265" s="101" t="s">
        <v>668</v>
      </c>
      <c r="AF265" s="101" t="s">
        <v>1318</v>
      </c>
    </row>
    <row r="266" spans="1:32" ht="99">
      <c r="A266" s="100">
        <v>268</v>
      </c>
      <c r="B266" s="101" t="s">
        <v>1763</v>
      </c>
      <c r="C266" s="130" t="s">
        <v>652</v>
      </c>
      <c r="D266" s="131"/>
      <c r="E266" s="130" t="s">
        <v>653</v>
      </c>
      <c r="F266" s="131"/>
      <c r="G266" s="101" t="s">
        <v>654</v>
      </c>
      <c r="H266" s="130">
        <v>2022</v>
      </c>
      <c r="I266" s="131"/>
      <c r="J266" s="101">
        <v>54</v>
      </c>
      <c r="K266" s="130" t="s">
        <v>25</v>
      </c>
      <c r="L266" s="132"/>
      <c r="M266" s="131"/>
      <c r="N266" s="130">
        <v>1</v>
      </c>
      <c r="O266" s="132"/>
      <c r="P266" s="132"/>
      <c r="Q266" s="131"/>
      <c r="R266" s="101" t="s">
        <v>656</v>
      </c>
      <c r="S266" s="101" t="s">
        <v>657</v>
      </c>
      <c r="T266" s="101" t="s">
        <v>1000</v>
      </c>
      <c r="U266" s="101" t="s">
        <v>1750</v>
      </c>
      <c r="V266" s="101" t="s">
        <v>1910</v>
      </c>
      <c r="W266" s="101" t="s">
        <v>1911</v>
      </c>
      <c r="X266" s="101" t="s">
        <v>1912</v>
      </c>
      <c r="Y266" s="101" t="s">
        <v>1913</v>
      </c>
      <c r="Z266" s="101" t="s">
        <v>1914</v>
      </c>
      <c r="AA266" s="101">
        <v>1</v>
      </c>
      <c r="AB266" s="101" t="s">
        <v>1915</v>
      </c>
      <c r="AC266" s="101" t="s">
        <v>1916</v>
      </c>
      <c r="AD266" s="101" t="s">
        <v>1882</v>
      </c>
      <c r="AE266" s="101" t="s">
        <v>668</v>
      </c>
      <c r="AF266" s="101" t="s">
        <v>1318</v>
      </c>
    </row>
    <row r="267" spans="1:32" ht="234">
      <c r="A267" s="100">
        <v>270</v>
      </c>
      <c r="B267" s="101" t="s">
        <v>1778</v>
      </c>
      <c r="C267" s="130" t="s">
        <v>652</v>
      </c>
      <c r="D267" s="131"/>
      <c r="E267" s="130" t="s">
        <v>653</v>
      </c>
      <c r="F267" s="131"/>
      <c r="G267" s="101" t="s">
        <v>654</v>
      </c>
      <c r="H267" s="130">
        <v>2018</v>
      </c>
      <c r="I267" s="131"/>
      <c r="J267" s="101">
        <v>56</v>
      </c>
      <c r="K267" s="130" t="s">
        <v>1917</v>
      </c>
      <c r="L267" s="132"/>
      <c r="M267" s="131"/>
      <c r="N267" s="130">
        <v>1</v>
      </c>
      <c r="O267" s="132"/>
      <c r="P267" s="132"/>
      <c r="Q267" s="131"/>
      <c r="R267" s="101" t="s">
        <v>656</v>
      </c>
      <c r="S267" s="101" t="s">
        <v>1409</v>
      </c>
      <c r="T267" s="101" t="s">
        <v>1000</v>
      </c>
      <c r="U267" s="101" t="s">
        <v>1001</v>
      </c>
      <c r="V267" s="101" t="s">
        <v>1918</v>
      </c>
      <c r="W267" s="101" t="s">
        <v>1919</v>
      </c>
      <c r="X267" s="101" t="s">
        <v>1920</v>
      </c>
      <c r="Y267" s="101" t="s">
        <v>1921</v>
      </c>
      <c r="Z267" s="101" t="s">
        <v>1922</v>
      </c>
      <c r="AA267" s="101">
        <v>1</v>
      </c>
      <c r="AB267" s="101" t="s">
        <v>1133</v>
      </c>
      <c r="AC267" s="101" t="s">
        <v>1808</v>
      </c>
      <c r="AD267" s="101" t="s">
        <v>1923</v>
      </c>
      <c r="AE267" s="101" t="s">
        <v>668</v>
      </c>
      <c r="AF267" s="101" t="s">
        <v>1318</v>
      </c>
    </row>
    <row r="268" spans="1:32" ht="234">
      <c r="A268" s="100">
        <v>271</v>
      </c>
      <c r="B268" s="101" t="s">
        <v>1778</v>
      </c>
      <c r="C268" s="130" t="s">
        <v>652</v>
      </c>
      <c r="D268" s="131"/>
      <c r="E268" s="130" t="s">
        <v>653</v>
      </c>
      <c r="F268" s="131"/>
      <c r="G268" s="101" t="s">
        <v>654</v>
      </c>
      <c r="H268" s="130">
        <v>2018</v>
      </c>
      <c r="I268" s="131"/>
      <c r="J268" s="101">
        <v>56</v>
      </c>
      <c r="K268" s="130" t="s">
        <v>1917</v>
      </c>
      <c r="L268" s="132"/>
      <c r="M268" s="131"/>
      <c r="N268" s="130">
        <v>2</v>
      </c>
      <c r="O268" s="132"/>
      <c r="P268" s="132"/>
      <c r="Q268" s="131"/>
      <c r="R268" s="101" t="s">
        <v>656</v>
      </c>
      <c r="S268" s="101" t="s">
        <v>1409</v>
      </c>
      <c r="T268" s="101" t="s">
        <v>1000</v>
      </c>
      <c r="U268" s="101" t="s">
        <v>1001</v>
      </c>
      <c r="V268" s="101" t="s">
        <v>1918</v>
      </c>
      <c r="W268" s="101" t="s">
        <v>1919</v>
      </c>
      <c r="X268" s="101" t="s">
        <v>1924</v>
      </c>
      <c r="Y268" s="101" t="s">
        <v>1925</v>
      </c>
      <c r="Z268" s="101" t="s">
        <v>1631</v>
      </c>
      <c r="AA268" s="101">
        <v>1</v>
      </c>
      <c r="AB268" s="101" t="s">
        <v>1926</v>
      </c>
      <c r="AC268" s="101" t="s">
        <v>1808</v>
      </c>
      <c r="AD268" s="101" t="s">
        <v>1923</v>
      </c>
      <c r="AE268" s="101" t="s">
        <v>668</v>
      </c>
      <c r="AF268" s="101" t="s">
        <v>1318</v>
      </c>
    </row>
    <row r="269" spans="1:32" ht="243">
      <c r="A269" s="100">
        <v>272</v>
      </c>
      <c r="B269" s="101" t="s">
        <v>1778</v>
      </c>
      <c r="C269" s="130" t="s">
        <v>652</v>
      </c>
      <c r="D269" s="131"/>
      <c r="E269" s="130" t="s">
        <v>653</v>
      </c>
      <c r="F269" s="131"/>
      <c r="G269" s="101" t="s">
        <v>654</v>
      </c>
      <c r="H269" s="130">
        <v>2018</v>
      </c>
      <c r="I269" s="131"/>
      <c r="J269" s="101">
        <v>56</v>
      </c>
      <c r="K269" s="130" t="s">
        <v>1927</v>
      </c>
      <c r="L269" s="132"/>
      <c r="M269" s="131"/>
      <c r="N269" s="130">
        <v>1</v>
      </c>
      <c r="O269" s="132"/>
      <c r="P269" s="132"/>
      <c r="Q269" s="131"/>
      <c r="R269" s="101" t="s">
        <v>656</v>
      </c>
      <c r="S269" s="101" t="s">
        <v>1409</v>
      </c>
      <c r="T269" s="101" t="s">
        <v>1000</v>
      </c>
      <c r="U269" s="101" t="s">
        <v>1001</v>
      </c>
      <c r="V269" s="101" t="s">
        <v>1928</v>
      </c>
      <c r="W269" s="101" t="s">
        <v>1929</v>
      </c>
      <c r="X269" s="101" t="s">
        <v>1920</v>
      </c>
      <c r="Y269" s="101" t="s">
        <v>1921</v>
      </c>
      <c r="Z269" s="101" t="s">
        <v>1922</v>
      </c>
      <c r="AA269" s="101">
        <v>1</v>
      </c>
      <c r="AB269" s="101" t="s">
        <v>1133</v>
      </c>
      <c r="AC269" s="101" t="s">
        <v>1808</v>
      </c>
      <c r="AD269" s="101" t="s">
        <v>1923</v>
      </c>
      <c r="AE269" s="101" t="s">
        <v>668</v>
      </c>
      <c r="AF269" s="101" t="s">
        <v>1318</v>
      </c>
    </row>
    <row r="270" spans="1:32" ht="243">
      <c r="A270" s="100">
        <v>273</v>
      </c>
      <c r="B270" s="101" t="s">
        <v>1778</v>
      </c>
      <c r="C270" s="130" t="s">
        <v>652</v>
      </c>
      <c r="D270" s="131"/>
      <c r="E270" s="130" t="s">
        <v>653</v>
      </c>
      <c r="F270" s="131"/>
      <c r="G270" s="101" t="s">
        <v>654</v>
      </c>
      <c r="H270" s="130">
        <v>2018</v>
      </c>
      <c r="I270" s="131"/>
      <c r="J270" s="101">
        <v>56</v>
      </c>
      <c r="K270" s="130" t="s">
        <v>1927</v>
      </c>
      <c r="L270" s="132"/>
      <c r="M270" s="131"/>
      <c r="N270" s="130">
        <v>2</v>
      </c>
      <c r="O270" s="132"/>
      <c r="P270" s="132"/>
      <c r="Q270" s="131"/>
      <c r="R270" s="101" t="s">
        <v>656</v>
      </c>
      <c r="S270" s="101" t="s">
        <v>1409</v>
      </c>
      <c r="T270" s="101" t="s">
        <v>1000</v>
      </c>
      <c r="U270" s="101" t="s">
        <v>1001</v>
      </c>
      <c r="V270" s="101" t="s">
        <v>1928</v>
      </c>
      <c r="W270" s="101" t="s">
        <v>1929</v>
      </c>
      <c r="X270" s="101" t="s">
        <v>1924</v>
      </c>
      <c r="Y270" s="101" t="s">
        <v>1925</v>
      </c>
      <c r="Z270" s="101" t="s">
        <v>1631</v>
      </c>
      <c r="AA270" s="101">
        <v>1</v>
      </c>
      <c r="AB270" s="101" t="s">
        <v>1926</v>
      </c>
      <c r="AC270" s="101" t="s">
        <v>1808</v>
      </c>
      <c r="AD270" s="101" t="s">
        <v>1923</v>
      </c>
      <c r="AE270" s="101" t="s">
        <v>668</v>
      </c>
      <c r="AF270" s="101" t="s">
        <v>1318</v>
      </c>
    </row>
    <row r="271" spans="1:32" ht="180">
      <c r="A271" s="100">
        <v>276</v>
      </c>
      <c r="B271" s="101" t="s">
        <v>1778</v>
      </c>
      <c r="C271" s="130" t="s">
        <v>652</v>
      </c>
      <c r="D271" s="131"/>
      <c r="E271" s="130" t="s">
        <v>653</v>
      </c>
      <c r="F271" s="131"/>
      <c r="G271" s="101" t="s">
        <v>654</v>
      </c>
      <c r="H271" s="130">
        <v>2018</v>
      </c>
      <c r="I271" s="131"/>
      <c r="J271" s="101">
        <v>56</v>
      </c>
      <c r="K271" s="130" t="s">
        <v>1931</v>
      </c>
      <c r="L271" s="132"/>
      <c r="M271" s="131"/>
      <c r="N271" s="130">
        <v>1</v>
      </c>
      <c r="O271" s="132"/>
      <c r="P271" s="132"/>
      <c r="Q271" s="131"/>
      <c r="R271" s="101" t="s">
        <v>656</v>
      </c>
      <c r="S271" s="101" t="s">
        <v>1409</v>
      </c>
      <c r="T271" s="101" t="s">
        <v>1000</v>
      </c>
      <c r="U271" s="101" t="s">
        <v>1001</v>
      </c>
      <c r="V271" s="101" t="s">
        <v>1932</v>
      </c>
      <c r="W271" s="101" t="s">
        <v>1933</v>
      </c>
      <c r="X271" s="101" t="s">
        <v>1934</v>
      </c>
      <c r="Y271" s="101" t="s">
        <v>1935</v>
      </c>
      <c r="Z271" s="101" t="s">
        <v>1936</v>
      </c>
      <c r="AA271" s="101">
        <v>11</v>
      </c>
      <c r="AB271" s="101" t="s">
        <v>1937</v>
      </c>
      <c r="AC271" s="101" t="s">
        <v>1808</v>
      </c>
      <c r="AD271" s="101" t="s">
        <v>1923</v>
      </c>
      <c r="AE271" s="101" t="s">
        <v>668</v>
      </c>
      <c r="AF271" s="101" t="s">
        <v>1541</v>
      </c>
    </row>
    <row r="272" spans="1:32" ht="126">
      <c r="A272" s="100">
        <v>277</v>
      </c>
      <c r="B272" s="101" t="s">
        <v>1778</v>
      </c>
      <c r="C272" s="130" t="s">
        <v>652</v>
      </c>
      <c r="D272" s="131"/>
      <c r="E272" s="130" t="s">
        <v>653</v>
      </c>
      <c r="F272" s="131"/>
      <c r="G272" s="101" t="s">
        <v>654</v>
      </c>
      <c r="H272" s="130">
        <v>2018</v>
      </c>
      <c r="I272" s="131"/>
      <c r="J272" s="101">
        <v>56</v>
      </c>
      <c r="K272" s="130" t="s">
        <v>1938</v>
      </c>
      <c r="L272" s="132"/>
      <c r="M272" s="131"/>
      <c r="N272" s="130">
        <v>1</v>
      </c>
      <c r="O272" s="132"/>
      <c r="P272" s="132"/>
      <c r="Q272" s="131"/>
      <c r="R272" s="101" t="s">
        <v>656</v>
      </c>
      <c r="S272" s="101" t="s">
        <v>1409</v>
      </c>
      <c r="T272" s="101" t="s">
        <v>1000</v>
      </c>
      <c r="U272" s="101" t="s">
        <v>1001</v>
      </c>
      <c r="V272" s="101" t="s">
        <v>1939</v>
      </c>
      <c r="W272" s="101" t="s">
        <v>1940</v>
      </c>
      <c r="X272" s="101" t="s">
        <v>1941</v>
      </c>
      <c r="Y272" s="101" t="s">
        <v>1942</v>
      </c>
      <c r="Z272" s="101" t="s">
        <v>1943</v>
      </c>
      <c r="AA272" s="101">
        <v>10</v>
      </c>
      <c r="AB272" s="101" t="s">
        <v>1133</v>
      </c>
      <c r="AC272" s="101" t="s">
        <v>1808</v>
      </c>
      <c r="AD272" s="101" t="s">
        <v>1944</v>
      </c>
      <c r="AE272" s="101" t="s">
        <v>668</v>
      </c>
      <c r="AF272" s="101" t="s">
        <v>669</v>
      </c>
    </row>
    <row r="273" spans="1:32" ht="126">
      <c r="A273" s="100">
        <v>278</v>
      </c>
      <c r="B273" s="101" t="s">
        <v>1778</v>
      </c>
      <c r="C273" s="130" t="s">
        <v>652</v>
      </c>
      <c r="D273" s="131"/>
      <c r="E273" s="130" t="s">
        <v>653</v>
      </c>
      <c r="F273" s="131"/>
      <c r="G273" s="101" t="s">
        <v>654</v>
      </c>
      <c r="H273" s="130">
        <v>2018</v>
      </c>
      <c r="I273" s="131"/>
      <c r="J273" s="101">
        <v>56</v>
      </c>
      <c r="K273" s="130" t="s">
        <v>1938</v>
      </c>
      <c r="L273" s="132"/>
      <c r="M273" s="131"/>
      <c r="N273" s="130">
        <v>2</v>
      </c>
      <c r="O273" s="132"/>
      <c r="P273" s="132"/>
      <c r="Q273" s="131"/>
      <c r="R273" s="101" t="s">
        <v>656</v>
      </c>
      <c r="S273" s="101" t="s">
        <v>1409</v>
      </c>
      <c r="T273" s="101" t="s">
        <v>1000</v>
      </c>
      <c r="U273" s="101" t="s">
        <v>1001</v>
      </c>
      <c r="V273" s="101" t="s">
        <v>1939</v>
      </c>
      <c r="W273" s="101" t="s">
        <v>1945</v>
      </c>
      <c r="X273" s="101" t="s">
        <v>1946</v>
      </c>
      <c r="Y273" s="101" t="s">
        <v>1947</v>
      </c>
      <c r="Z273" s="101" t="s">
        <v>1948</v>
      </c>
      <c r="AA273" s="101">
        <v>1</v>
      </c>
      <c r="AB273" s="101" t="s">
        <v>1133</v>
      </c>
      <c r="AC273" s="101" t="s">
        <v>1808</v>
      </c>
      <c r="AD273" s="101" t="s">
        <v>1923</v>
      </c>
      <c r="AE273" s="101" t="s">
        <v>668</v>
      </c>
      <c r="AF273" s="101" t="s">
        <v>1318</v>
      </c>
    </row>
    <row r="274" spans="1:32" ht="126">
      <c r="A274" s="100">
        <v>281</v>
      </c>
      <c r="B274" s="101" t="s">
        <v>1441</v>
      </c>
      <c r="C274" s="130" t="s">
        <v>652</v>
      </c>
      <c r="D274" s="131"/>
      <c r="E274" s="130" t="s">
        <v>653</v>
      </c>
      <c r="F274" s="131"/>
      <c r="G274" s="101" t="s">
        <v>654</v>
      </c>
      <c r="H274" s="130">
        <v>2020</v>
      </c>
      <c r="I274" s="131"/>
      <c r="J274" s="101">
        <v>59</v>
      </c>
      <c r="K274" s="130" t="s">
        <v>512</v>
      </c>
      <c r="L274" s="132"/>
      <c r="M274" s="131"/>
      <c r="N274" s="130">
        <v>1</v>
      </c>
      <c r="O274" s="132"/>
      <c r="P274" s="132"/>
      <c r="Q274" s="131"/>
      <c r="R274" s="101" t="s">
        <v>656</v>
      </c>
      <c r="S274" s="101" t="s">
        <v>657</v>
      </c>
      <c r="T274" s="101" t="s">
        <v>1000</v>
      </c>
      <c r="U274" s="101" t="s">
        <v>1750</v>
      </c>
      <c r="V274" s="101" t="s">
        <v>1910</v>
      </c>
      <c r="W274" s="101" t="s">
        <v>514</v>
      </c>
      <c r="X274" s="101" t="s">
        <v>515</v>
      </c>
      <c r="Y274" s="101" t="s">
        <v>1949</v>
      </c>
      <c r="Z274" s="101" t="s">
        <v>516</v>
      </c>
      <c r="AA274" s="101">
        <v>1</v>
      </c>
      <c r="AB274" s="101" t="s">
        <v>517</v>
      </c>
      <c r="AC274" s="101" t="s">
        <v>1950</v>
      </c>
      <c r="AD274" s="101" t="s">
        <v>1951</v>
      </c>
      <c r="AE274" s="101" t="s">
        <v>668</v>
      </c>
      <c r="AF274" s="101" t="s">
        <v>1541</v>
      </c>
    </row>
    <row r="275" spans="1:32" ht="144">
      <c r="A275" s="100">
        <v>282</v>
      </c>
      <c r="B275" s="101" t="s">
        <v>1778</v>
      </c>
      <c r="C275" s="130" t="s">
        <v>652</v>
      </c>
      <c r="D275" s="131"/>
      <c r="E275" s="130" t="s">
        <v>653</v>
      </c>
      <c r="F275" s="131"/>
      <c r="G275" s="101" t="s">
        <v>654</v>
      </c>
      <c r="H275" s="130">
        <v>2018</v>
      </c>
      <c r="I275" s="131"/>
      <c r="J275" s="101">
        <v>56</v>
      </c>
      <c r="K275" s="130" t="s">
        <v>1952</v>
      </c>
      <c r="L275" s="132"/>
      <c r="M275" s="131"/>
      <c r="N275" s="130">
        <v>1</v>
      </c>
      <c r="O275" s="132"/>
      <c r="P275" s="132"/>
      <c r="Q275" s="131"/>
      <c r="R275" s="101" t="s">
        <v>656</v>
      </c>
      <c r="S275" s="101" t="s">
        <v>1409</v>
      </c>
      <c r="T275" s="101" t="s">
        <v>1000</v>
      </c>
      <c r="U275" s="101" t="s">
        <v>1001</v>
      </c>
      <c r="V275" s="101" t="s">
        <v>1953</v>
      </c>
      <c r="W275" s="101" t="s">
        <v>1954</v>
      </c>
      <c r="X275" s="101" t="s">
        <v>1955</v>
      </c>
      <c r="Y275" s="101" t="s">
        <v>1956</v>
      </c>
      <c r="Z275" s="101" t="s">
        <v>1957</v>
      </c>
      <c r="AA275" s="101">
        <v>1</v>
      </c>
      <c r="AB275" s="101" t="s">
        <v>1866</v>
      </c>
      <c r="AC275" s="101" t="s">
        <v>1808</v>
      </c>
      <c r="AD275" s="101" t="s">
        <v>1923</v>
      </c>
      <c r="AE275" s="101" t="s">
        <v>668</v>
      </c>
      <c r="AF275" s="101" t="s">
        <v>1318</v>
      </c>
    </row>
    <row r="276" spans="1:32" ht="144">
      <c r="A276" s="100">
        <v>283</v>
      </c>
      <c r="B276" s="101" t="s">
        <v>1778</v>
      </c>
      <c r="C276" s="130" t="s">
        <v>652</v>
      </c>
      <c r="D276" s="131"/>
      <c r="E276" s="130" t="s">
        <v>653</v>
      </c>
      <c r="F276" s="131"/>
      <c r="G276" s="101" t="s">
        <v>654</v>
      </c>
      <c r="H276" s="130">
        <v>2018</v>
      </c>
      <c r="I276" s="131"/>
      <c r="J276" s="101">
        <v>56</v>
      </c>
      <c r="K276" s="130" t="s">
        <v>1952</v>
      </c>
      <c r="L276" s="132"/>
      <c r="M276" s="131"/>
      <c r="N276" s="130">
        <v>2</v>
      </c>
      <c r="O276" s="132"/>
      <c r="P276" s="132"/>
      <c r="Q276" s="131"/>
      <c r="R276" s="101" t="s">
        <v>656</v>
      </c>
      <c r="S276" s="101" t="s">
        <v>1409</v>
      </c>
      <c r="T276" s="101" t="s">
        <v>1000</v>
      </c>
      <c r="U276" s="101" t="s">
        <v>1001</v>
      </c>
      <c r="V276" s="101" t="s">
        <v>1953</v>
      </c>
      <c r="W276" s="101" t="s">
        <v>1954</v>
      </c>
      <c r="X276" s="101" t="s">
        <v>1958</v>
      </c>
      <c r="Y276" s="101" t="s">
        <v>1959</v>
      </c>
      <c r="Z276" s="101" t="s">
        <v>1960</v>
      </c>
      <c r="AA276" s="101">
        <v>1</v>
      </c>
      <c r="AB276" s="101" t="s">
        <v>1961</v>
      </c>
      <c r="AC276" s="101" t="s">
        <v>1808</v>
      </c>
      <c r="AD276" s="101" t="s">
        <v>1923</v>
      </c>
      <c r="AE276" s="101" t="s">
        <v>668</v>
      </c>
      <c r="AF276" s="101" t="s">
        <v>1318</v>
      </c>
    </row>
    <row r="277" spans="1:32" ht="162">
      <c r="A277" s="100">
        <v>284</v>
      </c>
      <c r="B277" s="101" t="s">
        <v>1778</v>
      </c>
      <c r="C277" s="130" t="s">
        <v>652</v>
      </c>
      <c r="D277" s="131"/>
      <c r="E277" s="130" t="s">
        <v>653</v>
      </c>
      <c r="F277" s="131"/>
      <c r="G277" s="101" t="s">
        <v>654</v>
      </c>
      <c r="H277" s="130">
        <v>2018</v>
      </c>
      <c r="I277" s="131"/>
      <c r="J277" s="101">
        <v>56</v>
      </c>
      <c r="K277" s="130" t="s">
        <v>1962</v>
      </c>
      <c r="L277" s="132"/>
      <c r="M277" s="131"/>
      <c r="N277" s="130">
        <v>1</v>
      </c>
      <c r="O277" s="132"/>
      <c r="P277" s="132"/>
      <c r="Q277" s="131"/>
      <c r="R277" s="101" t="s">
        <v>656</v>
      </c>
      <c r="S277" s="101" t="s">
        <v>1409</v>
      </c>
      <c r="T277" s="101" t="s">
        <v>1000</v>
      </c>
      <c r="U277" s="101" t="s">
        <v>1001</v>
      </c>
      <c r="V277" s="101" t="s">
        <v>1963</v>
      </c>
      <c r="W277" s="101" t="s">
        <v>1964</v>
      </c>
      <c r="X277" s="101" t="s">
        <v>1965</v>
      </c>
      <c r="Y277" s="101" t="s">
        <v>1966</v>
      </c>
      <c r="Z277" s="101" t="s">
        <v>1967</v>
      </c>
      <c r="AA277" s="101">
        <v>4</v>
      </c>
      <c r="AB277" s="101" t="s">
        <v>1133</v>
      </c>
      <c r="AC277" s="101" t="s">
        <v>1808</v>
      </c>
      <c r="AD277" s="101" t="s">
        <v>1923</v>
      </c>
      <c r="AE277" s="101" t="s">
        <v>668</v>
      </c>
      <c r="AF277" s="101" t="s">
        <v>1318</v>
      </c>
    </row>
    <row r="278" spans="1:32" ht="207">
      <c r="A278" s="100">
        <v>285</v>
      </c>
      <c r="B278" s="101" t="s">
        <v>1778</v>
      </c>
      <c r="C278" s="130" t="s">
        <v>652</v>
      </c>
      <c r="D278" s="131"/>
      <c r="E278" s="130" t="s">
        <v>653</v>
      </c>
      <c r="F278" s="131"/>
      <c r="G278" s="101" t="s">
        <v>654</v>
      </c>
      <c r="H278" s="130">
        <v>2018</v>
      </c>
      <c r="I278" s="131"/>
      <c r="J278" s="101">
        <v>56</v>
      </c>
      <c r="K278" s="130" t="s">
        <v>1968</v>
      </c>
      <c r="L278" s="132"/>
      <c r="M278" s="131"/>
      <c r="N278" s="130">
        <v>1</v>
      </c>
      <c r="O278" s="132"/>
      <c r="P278" s="132"/>
      <c r="Q278" s="131"/>
      <c r="R278" s="101" t="s">
        <v>656</v>
      </c>
      <c r="S278" s="101" t="s">
        <v>1409</v>
      </c>
      <c r="T278" s="101" t="s">
        <v>658</v>
      </c>
      <c r="U278" s="101" t="s">
        <v>675</v>
      </c>
      <c r="V278" s="101" t="s">
        <v>1969</v>
      </c>
      <c r="W278" s="101" t="s">
        <v>1970</v>
      </c>
      <c r="X278" s="101" t="s">
        <v>1971</v>
      </c>
      <c r="Y278" s="101" t="s">
        <v>1972</v>
      </c>
      <c r="Z278" s="101" t="s">
        <v>1631</v>
      </c>
      <c r="AA278" s="101">
        <v>1</v>
      </c>
      <c r="AB278" s="101" t="s">
        <v>1866</v>
      </c>
      <c r="AC278" s="101" t="s">
        <v>1808</v>
      </c>
      <c r="AD278" s="101" t="s">
        <v>1484</v>
      </c>
      <c r="AE278" s="101" t="s">
        <v>668</v>
      </c>
      <c r="AF278" s="101" t="s">
        <v>1318</v>
      </c>
    </row>
    <row r="279" spans="1:32" ht="162">
      <c r="A279" s="100">
        <v>286</v>
      </c>
      <c r="B279" s="101" t="s">
        <v>1778</v>
      </c>
      <c r="C279" s="130" t="s">
        <v>652</v>
      </c>
      <c r="D279" s="131"/>
      <c r="E279" s="130" t="s">
        <v>653</v>
      </c>
      <c r="F279" s="131"/>
      <c r="G279" s="101" t="s">
        <v>654</v>
      </c>
      <c r="H279" s="130">
        <v>2018</v>
      </c>
      <c r="I279" s="131"/>
      <c r="J279" s="101">
        <v>56</v>
      </c>
      <c r="K279" s="130" t="s">
        <v>1973</v>
      </c>
      <c r="L279" s="132"/>
      <c r="M279" s="131"/>
      <c r="N279" s="130">
        <v>1</v>
      </c>
      <c r="O279" s="132"/>
      <c r="P279" s="132"/>
      <c r="Q279" s="131"/>
      <c r="R279" s="101" t="s">
        <v>656</v>
      </c>
      <c r="S279" s="101" t="s">
        <v>1409</v>
      </c>
      <c r="T279" s="101" t="s">
        <v>1000</v>
      </c>
      <c r="U279" s="101" t="s">
        <v>1001</v>
      </c>
      <c r="V279" s="101" t="s">
        <v>1974</v>
      </c>
      <c r="W279" s="101" t="s">
        <v>1975</v>
      </c>
      <c r="X279" s="101" t="s">
        <v>1976</v>
      </c>
      <c r="Y279" s="101" t="s">
        <v>1977</v>
      </c>
      <c r="Z279" s="101" t="s">
        <v>1978</v>
      </c>
      <c r="AA279" s="101">
        <v>1</v>
      </c>
      <c r="AB279" s="101" t="s">
        <v>1133</v>
      </c>
      <c r="AC279" s="101" t="s">
        <v>1808</v>
      </c>
      <c r="AD279" s="101" t="s">
        <v>1484</v>
      </c>
      <c r="AE279" s="101" t="s">
        <v>668</v>
      </c>
      <c r="AF279" s="101" t="s">
        <v>1318</v>
      </c>
    </row>
    <row r="280" spans="1:32" ht="216">
      <c r="A280" s="100">
        <v>287</v>
      </c>
      <c r="B280" s="101" t="s">
        <v>1778</v>
      </c>
      <c r="C280" s="130" t="s">
        <v>652</v>
      </c>
      <c r="D280" s="131"/>
      <c r="E280" s="130" t="s">
        <v>653</v>
      </c>
      <c r="F280" s="131"/>
      <c r="G280" s="101" t="s">
        <v>654</v>
      </c>
      <c r="H280" s="130">
        <v>2018</v>
      </c>
      <c r="I280" s="131"/>
      <c r="J280" s="101">
        <v>56</v>
      </c>
      <c r="K280" s="130" t="s">
        <v>1979</v>
      </c>
      <c r="L280" s="132"/>
      <c r="M280" s="131"/>
      <c r="N280" s="130">
        <v>1</v>
      </c>
      <c r="O280" s="132"/>
      <c r="P280" s="132"/>
      <c r="Q280" s="131"/>
      <c r="R280" s="101" t="s">
        <v>656</v>
      </c>
      <c r="S280" s="101" t="s">
        <v>1409</v>
      </c>
      <c r="T280" s="101" t="s">
        <v>1000</v>
      </c>
      <c r="U280" s="101" t="s">
        <v>1001</v>
      </c>
      <c r="V280" s="101" t="s">
        <v>1980</v>
      </c>
      <c r="W280" s="101" t="s">
        <v>1981</v>
      </c>
      <c r="X280" s="101" t="s">
        <v>1982</v>
      </c>
      <c r="Y280" s="101" t="s">
        <v>1977</v>
      </c>
      <c r="Z280" s="101" t="s">
        <v>1978</v>
      </c>
      <c r="AA280" s="101">
        <v>1</v>
      </c>
      <c r="AB280" s="101" t="s">
        <v>1133</v>
      </c>
      <c r="AC280" s="101" t="s">
        <v>1808</v>
      </c>
      <c r="AD280" s="101" t="s">
        <v>1484</v>
      </c>
      <c r="AE280" s="101" t="s">
        <v>668</v>
      </c>
      <c r="AF280" s="101" t="s">
        <v>1318</v>
      </c>
    </row>
    <row r="281" spans="1:32" ht="108">
      <c r="A281" s="100">
        <v>288</v>
      </c>
      <c r="B281" s="101" t="s">
        <v>1441</v>
      </c>
      <c r="C281" s="130" t="s">
        <v>652</v>
      </c>
      <c r="D281" s="131"/>
      <c r="E281" s="130" t="s">
        <v>653</v>
      </c>
      <c r="F281" s="131"/>
      <c r="G281" s="101" t="s">
        <v>654</v>
      </c>
      <c r="H281" s="130">
        <v>2020</v>
      </c>
      <c r="I281" s="131"/>
      <c r="J281" s="101">
        <v>59</v>
      </c>
      <c r="K281" s="130" t="s">
        <v>142</v>
      </c>
      <c r="L281" s="132"/>
      <c r="M281" s="131"/>
      <c r="N281" s="130">
        <v>1</v>
      </c>
      <c r="O281" s="132"/>
      <c r="P281" s="132"/>
      <c r="Q281" s="131"/>
      <c r="R281" s="101" t="s">
        <v>656</v>
      </c>
      <c r="S281" s="101" t="s">
        <v>657</v>
      </c>
      <c r="T281" s="101" t="s">
        <v>1000</v>
      </c>
      <c r="U281" s="101" t="s">
        <v>1750</v>
      </c>
      <c r="V281" s="101" t="s">
        <v>1983</v>
      </c>
      <c r="W281" s="101" t="s">
        <v>519</v>
      </c>
      <c r="X281" s="101" t="s">
        <v>1984</v>
      </c>
      <c r="Y281" s="101" t="s">
        <v>1985</v>
      </c>
      <c r="Z281" s="101" t="s">
        <v>1986</v>
      </c>
      <c r="AA281" s="101">
        <v>100</v>
      </c>
      <c r="AB281" s="101" t="s">
        <v>1987</v>
      </c>
      <c r="AC281" s="101" t="s">
        <v>1988</v>
      </c>
      <c r="AD281" s="101" t="s">
        <v>1533</v>
      </c>
      <c r="AE281" s="101" t="s">
        <v>668</v>
      </c>
      <c r="AF281" s="101" t="s">
        <v>1318</v>
      </c>
    </row>
    <row r="282" spans="1:32" ht="207">
      <c r="A282" s="100">
        <v>290</v>
      </c>
      <c r="B282" s="101" t="s">
        <v>1778</v>
      </c>
      <c r="C282" s="130" t="s">
        <v>652</v>
      </c>
      <c r="D282" s="131"/>
      <c r="E282" s="130" t="s">
        <v>653</v>
      </c>
      <c r="F282" s="131"/>
      <c r="G282" s="101" t="s">
        <v>654</v>
      </c>
      <c r="H282" s="130">
        <v>2018</v>
      </c>
      <c r="I282" s="131"/>
      <c r="J282" s="101">
        <v>56</v>
      </c>
      <c r="K282" s="130" t="s">
        <v>1989</v>
      </c>
      <c r="L282" s="132"/>
      <c r="M282" s="131"/>
      <c r="N282" s="130">
        <v>1</v>
      </c>
      <c r="O282" s="132"/>
      <c r="P282" s="132"/>
      <c r="Q282" s="131"/>
      <c r="R282" s="101" t="s">
        <v>656</v>
      </c>
      <c r="S282" s="101" t="s">
        <v>1409</v>
      </c>
      <c r="T282" s="101" t="s">
        <v>1000</v>
      </c>
      <c r="U282" s="101" t="s">
        <v>1001</v>
      </c>
      <c r="V282" s="101" t="s">
        <v>1990</v>
      </c>
      <c r="W282" s="101" t="s">
        <v>1991</v>
      </c>
      <c r="X282" s="101" t="s">
        <v>1992</v>
      </c>
      <c r="Y282" s="101" t="s">
        <v>1993</v>
      </c>
      <c r="Z282" s="101" t="s">
        <v>1994</v>
      </c>
      <c r="AA282" s="101">
        <v>3</v>
      </c>
      <c r="AB282" s="101" t="s">
        <v>1995</v>
      </c>
      <c r="AC282" s="101" t="s">
        <v>1808</v>
      </c>
      <c r="AD282" s="101" t="s">
        <v>1944</v>
      </c>
      <c r="AE282" s="101" t="s">
        <v>668</v>
      </c>
      <c r="AF282" s="101" t="s">
        <v>669</v>
      </c>
    </row>
    <row r="283" spans="1:32" ht="252">
      <c r="A283" s="100">
        <v>291</v>
      </c>
      <c r="B283" s="101" t="s">
        <v>1778</v>
      </c>
      <c r="C283" s="130" t="s">
        <v>652</v>
      </c>
      <c r="D283" s="131"/>
      <c r="E283" s="130" t="s">
        <v>653</v>
      </c>
      <c r="F283" s="131"/>
      <c r="G283" s="101" t="s">
        <v>654</v>
      </c>
      <c r="H283" s="130">
        <v>2018</v>
      </c>
      <c r="I283" s="131"/>
      <c r="J283" s="101">
        <v>56</v>
      </c>
      <c r="K283" s="130" t="s">
        <v>1996</v>
      </c>
      <c r="L283" s="132"/>
      <c r="M283" s="131"/>
      <c r="N283" s="130">
        <v>1</v>
      </c>
      <c r="O283" s="132"/>
      <c r="P283" s="132"/>
      <c r="Q283" s="131"/>
      <c r="R283" s="101" t="s">
        <v>656</v>
      </c>
      <c r="S283" s="101" t="s">
        <v>1409</v>
      </c>
      <c r="T283" s="101" t="s">
        <v>1000</v>
      </c>
      <c r="U283" s="101" t="s">
        <v>1001</v>
      </c>
      <c r="V283" s="101" t="s">
        <v>1997</v>
      </c>
      <c r="W283" s="101" t="s">
        <v>1998</v>
      </c>
      <c r="X283" s="101" t="s">
        <v>1999</v>
      </c>
      <c r="Y283" s="101" t="s">
        <v>2000</v>
      </c>
      <c r="Z283" s="101" t="s">
        <v>2001</v>
      </c>
      <c r="AA283" s="101">
        <v>1</v>
      </c>
      <c r="AB283" s="101" t="s">
        <v>2002</v>
      </c>
      <c r="AC283" s="101" t="s">
        <v>1808</v>
      </c>
      <c r="AD283" s="101" t="s">
        <v>1923</v>
      </c>
      <c r="AE283" s="101" t="s">
        <v>668</v>
      </c>
      <c r="AF283" s="101" t="s">
        <v>1318</v>
      </c>
    </row>
    <row r="284" spans="1:32" ht="135">
      <c r="A284" s="100">
        <v>293</v>
      </c>
      <c r="B284" s="101" t="s">
        <v>1473</v>
      </c>
      <c r="C284" s="130" t="s">
        <v>652</v>
      </c>
      <c r="D284" s="131"/>
      <c r="E284" s="130" t="s">
        <v>653</v>
      </c>
      <c r="F284" s="131"/>
      <c r="G284" s="101" t="s">
        <v>654</v>
      </c>
      <c r="H284" s="130">
        <v>2018</v>
      </c>
      <c r="I284" s="131"/>
      <c r="J284" s="101">
        <v>48</v>
      </c>
      <c r="K284" s="130" t="s">
        <v>2003</v>
      </c>
      <c r="L284" s="132"/>
      <c r="M284" s="131"/>
      <c r="N284" s="130">
        <v>1</v>
      </c>
      <c r="O284" s="132"/>
      <c r="P284" s="132"/>
      <c r="Q284" s="131"/>
      <c r="R284" s="101" t="s">
        <v>656</v>
      </c>
      <c r="S284" s="101" t="s">
        <v>657</v>
      </c>
      <c r="T284" s="101" t="s">
        <v>1000</v>
      </c>
      <c r="U284" s="101" t="s">
        <v>1001</v>
      </c>
      <c r="V284" s="101" t="s">
        <v>2004</v>
      </c>
      <c r="W284" s="101" t="s">
        <v>2005</v>
      </c>
      <c r="X284" s="101" t="s">
        <v>2006</v>
      </c>
      <c r="Y284" s="101" t="s">
        <v>2007</v>
      </c>
      <c r="Z284" s="101" t="s">
        <v>2008</v>
      </c>
      <c r="AA284" s="101">
        <v>11</v>
      </c>
      <c r="AB284" s="101" t="s">
        <v>1041</v>
      </c>
      <c r="AC284" s="101" t="s">
        <v>1625</v>
      </c>
      <c r="AD284" s="101" t="s">
        <v>2009</v>
      </c>
      <c r="AE284" s="101" t="s">
        <v>668</v>
      </c>
      <c r="AF284" s="101" t="s">
        <v>1318</v>
      </c>
    </row>
    <row r="285" spans="1:32" ht="126">
      <c r="A285" s="100">
        <v>294</v>
      </c>
      <c r="B285" s="101" t="s">
        <v>1763</v>
      </c>
      <c r="C285" s="130" t="s">
        <v>652</v>
      </c>
      <c r="D285" s="131"/>
      <c r="E285" s="130" t="s">
        <v>653</v>
      </c>
      <c r="F285" s="131"/>
      <c r="G285" s="101" t="s">
        <v>654</v>
      </c>
      <c r="H285" s="130">
        <v>2022</v>
      </c>
      <c r="I285" s="131"/>
      <c r="J285" s="101">
        <v>54</v>
      </c>
      <c r="K285" s="130" t="s">
        <v>77</v>
      </c>
      <c r="L285" s="132"/>
      <c r="M285" s="131"/>
      <c r="N285" s="130">
        <v>1</v>
      </c>
      <c r="O285" s="132"/>
      <c r="P285" s="132"/>
      <c r="Q285" s="131"/>
      <c r="R285" s="101" t="s">
        <v>656</v>
      </c>
      <c r="S285" s="101" t="s">
        <v>657</v>
      </c>
      <c r="T285" s="101" t="s">
        <v>658</v>
      </c>
      <c r="U285" s="101" t="s">
        <v>675</v>
      </c>
      <c r="V285" s="101" t="s">
        <v>2010</v>
      </c>
      <c r="W285" s="101" t="s">
        <v>2011</v>
      </c>
      <c r="X285" s="101" t="s">
        <v>2012</v>
      </c>
      <c r="Y285" s="101" t="s">
        <v>1949</v>
      </c>
      <c r="Z285" s="101" t="s">
        <v>2013</v>
      </c>
      <c r="AA285" s="101">
        <v>1</v>
      </c>
      <c r="AB285" s="101" t="s">
        <v>1909</v>
      </c>
      <c r="AC285" s="101" t="s">
        <v>1770</v>
      </c>
      <c r="AD285" s="101" t="s">
        <v>2014</v>
      </c>
      <c r="AE285" s="101" t="s">
        <v>668</v>
      </c>
      <c r="AF285" s="101" t="s">
        <v>1318</v>
      </c>
    </row>
    <row r="286" spans="1:32" ht="126">
      <c r="A286" s="100">
        <v>295</v>
      </c>
      <c r="B286" s="101" t="s">
        <v>1763</v>
      </c>
      <c r="C286" s="130" t="s">
        <v>652</v>
      </c>
      <c r="D286" s="131"/>
      <c r="E286" s="130" t="s">
        <v>653</v>
      </c>
      <c r="F286" s="131"/>
      <c r="G286" s="101" t="s">
        <v>654</v>
      </c>
      <c r="H286" s="130">
        <v>2022</v>
      </c>
      <c r="I286" s="131"/>
      <c r="J286" s="101">
        <v>54</v>
      </c>
      <c r="K286" s="130" t="s">
        <v>77</v>
      </c>
      <c r="L286" s="132"/>
      <c r="M286" s="131"/>
      <c r="N286" s="130">
        <v>2</v>
      </c>
      <c r="O286" s="132"/>
      <c r="P286" s="132"/>
      <c r="Q286" s="131"/>
      <c r="R286" s="101" t="s">
        <v>656</v>
      </c>
      <c r="S286" s="101" t="s">
        <v>657</v>
      </c>
      <c r="T286" s="101" t="s">
        <v>658</v>
      </c>
      <c r="U286" s="101" t="s">
        <v>675</v>
      </c>
      <c r="V286" s="101" t="s">
        <v>2010</v>
      </c>
      <c r="W286" s="101" t="s">
        <v>2011</v>
      </c>
      <c r="X286" s="101" t="s">
        <v>2015</v>
      </c>
      <c r="Y286" s="101" t="s">
        <v>2016</v>
      </c>
      <c r="Z286" s="101" t="s">
        <v>2017</v>
      </c>
      <c r="AA286" s="101">
        <v>1</v>
      </c>
      <c r="AB286" s="101" t="s">
        <v>1769</v>
      </c>
      <c r="AC286" s="101" t="s">
        <v>1770</v>
      </c>
      <c r="AD286" s="101" t="s">
        <v>2018</v>
      </c>
      <c r="AE286" s="101" t="s">
        <v>668</v>
      </c>
      <c r="AF286" s="101" t="s">
        <v>1318</v>
      </c>
    </row>
    <row r="287" spans="1:32" ht="162">
      <c r="A287" s="100">
        <v>296</v>
      </c>
      <c r="B287" s="101" t="s">
        <v>2019</v>
      </c>
      <c r="C287" s="130" t="s">
        <v>652</v>
      </c>
      <c r="D287" s="131"/>
      <c r="E287" s="130" t="s">
        <v>653</v>
      </c>
      <c r="F287" s="131"/>
      <c r="G287" s="101" t="s">
        <v>654</v>
      </c>
      <c r="H287" s="130">
        <v>2021</v>
      </c>
      <c r="I287" s="131"/>
      <c r="J287" s="101">
        <v>57</v>
      </c>
      <c r="K287" s="130" t="s">
        <v>36</v>
      </c>
      <c r="L287" s="132"/>
      <c r="M287" s="131"/>
      <c r="N287" s="130">
        <v>1</v>
      </c>
      <c r="O287" s="132"/>
      <c r="P287" s="132"/>
      <c r="Q287" s="131"/>
      <c r="R287" s="101" t="s">
        <v>656</v>
      </c>
      <c r="S287" s="101" t="s">
        <v>1409</v>
      </c>
      <c r="T287" s="101" t="s">
        <v>658</v>
      </c>
      <c r="U287" s="101" t="s">
        <v>675</v>
      </c>
      <c r="V287" s="101" t="s">
        <v>2020</v>
      </c>
      <c r="W287" s="101" t="s">
        <v>602</v>
      </c>
      <c r="X287" s="101" t="s">
        <v>2021</v>
      </c>
      <c r="Y287" s="101" t="s">
        <v>2022</v>
      </c>
      <c r="Z287" s="101" t="s">
        <v>2023</v>
      </c>
      <c r="AA287" s="101">
        <v>1</v>
      </c>
      <c r="AB287" s="101" t="s">
        <v>2024</v>
      </c>
      <c r="AC287" s="101" t="s">
        <v>2025</v>
      </c>
      <c r="AD287" s="101" t="s">
        <v>2026</v>
      </c>
      <c r="AE287" s="101" t="s">
        <v>668</v>
      </c>
      <c r="AF287" s="101" t="s">
        <v>1318</v>
      </c>
    </row>
    <row r="288" spans="1:32" ht="162">
      <c r="A288" s="100">
        <v>297</v>
      </c>
      <c r="B288" s="101" t="s">
        <v>2027</v>
      </c>
      <c r="C288" s="130" t="s">
        <v>652</v>
      </c>
      <c r="D288" s="131"/>
      <c r="E288" s="130" t="s">
        <v>653</v>
      </c>
      <c r="F288" s="131"/>
      <c r="G288" s="101" t="s">
        <v>654</v>
      </c>
      <c r="H288" s="130">
        <v>2021</v>
      </c>
      <c r="I288" s="131"/>
      <c r="J288" s="101">
        <v>61</v>
      </c>
      <c r="K288" s="130" t="s">
        <v>36</v>
      </c>
      <c r="L288" s="132"/>
      <c r="M288" s="131"/>
      <c r="N288" s="130">
        <v>1</v>
      </c>
      <c r="O288" s="132"/>
      <c r="P288" s="132"/>
      <c r="Q288" s="131"/>
      <c r="R288" s="101" t="s">
        <v>656</v>
      </c>
      <c r="S288" s="101" t="s">
        <v>1409</v>
      </c>
      <c r="T288" s="101" t="s">
        <v>658</v>
      </c>
      <c r="U288" s="101" t="s">
        <v>675</v>
      </c>
      <c r="V288" s="101" t="s">
        <v>2028</v>
      </c>
      <c r="W288" s="101" t="s">
        <v>600</v>
      </c>
      <c r="X288" s="101" t="s">
        <v>2021</v>
      </c>
      <c r="Y288" s="101" t="s">
        <v>2022</v>
      </c>
      <c r="Z288" s="101" t="s">
        <v>2029</v>
      </c>
      <c r="AA288" s="101">
        <v>1</v>
      </c>
      <c r="AB288" s="101" t="s">
        <v>2030</v>
      </c>
      <c r="AC288" s="101" t="s">
        <v>2031</v>
      </c>
      <c r="AD288" s="101" t="s">
        <v>2032</v>
      </c>
      <c r="AE288" s="101" t="s">
        <v>668</v>
      </c>
      <c r="AF288" s="101" t="s">
        <v>1318</v>
      </c>
    </row>
    <row r="289" spans="1:32" ht="189">
      <c r="A289" s="100">
        <v>298</v>
      </c>
      <c r="B289" s="101" t="s">
        <v>823</v>
      </c>
      <c r="C289" s="130" t="s">
        <v>652</v>
      </c>
      <c r="D289" s="131"/>
      <c r="E289" s="130" t="s">
        <v>653</v>
      </c>
      <c r="F289" s="131"/>
      <c r="G289" s="101" t="s">
        <v>654</v>
      </c>
      <c r="H289" s="130">
        <v>2016</v>
      </c>
      <c r="I289" s="131"/>
      <c r="J289" s="101">
        <v>80</v>
      </c>
      <c r="K289" s="130" t="s">
        <v>36</v>
      </c>
      <c r="L289" s="132"/>
      <c r="M289" s="131"/>
      <c r="N289" s="130">
        <v>1</v>
      </c>
      <c r="O289" s="132"/>
      <c r="P289" s="132"/>
      <c r="Q289" s="131"/>
      <c r="R289" s="101" t="s">
        <v>656</v>
      </c>
      <c r="S289" s="101" t="s">
        <v>1409</v>
      </c>
      <c r="T289" s="101" t="s">
        <v>658</v>
      </c>
      <c r="U289" s="101" t="s">
        <v>675</v>
      </c>
      <c r="V289" s="101" t="s">
        <v>2033</v>
      </c>
      <c r="W289" s="101" t="s">
        <v>2034</v>
      </c>
      <c r="X289" s="101" t="s">
        <v>2035</v>
      </c>
      <c r="Y289" s="101" t="s">
        <v>1896</v>
      </c>
      <c r="Z289" s="101" t="s">
        <v>2036</v>
      </c>
      <c r="AA289" s="101">
        <v>1</v>
      </c>
      <c r="AB289" s="101" t="s">
        <v>2037</v>
      </c>
      <c r="AC289" s="101" t="s">
        <v>2038</v>
      </c>
      <c r="AD289" s="101" t="s">
        <v>864</v>
      </c>
      <c r="AE289" s="101" t="s">
        <v>668</v>
      </c>
      <c r="AF289" s="101" t="s">
        <v>669</v>
      </c>
    </row>
    <row r="290" spans="1:32" ht="90">
      <c r="A290" s="100">
        <v>299</v>
      </c>
      <c r="B290" s="101" t="s">
        <v>2039</v>
      </c>
      <c r="C290" s="130" t="s">
        <v>652</v>
      </c>
      <c r="D290" s="131"/>
      <c r="E290" s="130" t="s">
        <v>653</v>
      </c>
      <c r="F290" s="131"/>
      <c r="G290" s="101" t="s">
        <v>654</v>
      </c>
      <c r="H290" s="130">
        <v>2017</v>
      </c>
      <c r="I290" s="131"/>
      <c r="J290" s="101">
        <v>65</v>
      </c>
      <c r="K290" s="130" t="s">
        <v>28</v>
      </c>
      <c r="L290" s="132"/>
      <c r="M290" s="131"/>
      <c r="N290" s="130">
        <v>1</v>
      </c>
      <c r="O290" s="132"/>
      <c r="P290" s="132"/>
      <c r="Q290" s="131"/>
      <c r="R290" s="101" t="s">
        <v>656</v>
      </c>
      <c r="S290" s="101" t="s">
        <v>1409</v>
      </c>
      <c r="T290" s="101" t="s">
        <v>1000</v>
      </c>
      <c r="U290" s="101" t="s">
        <v>1001</v>
      </c>
      <c r="V290" s="101" t="s">
        <v>2040</v>
      </c>
      <c r="W290" s="101" t="s">
        <v>2041</v>
      </c>
      <c r="X290" s="101" t="s">
        <v>2042</v>
      </c>
      <c r="Y290" s="101" t="s">
        <v>2043</v>
      </c>
      <c r="Z290" s="101" t="s">
        <v>2044</v>
      </c>
      <c r="AA290" s="101">
        <v>1</v>
      </c>
      <c r="AB290" s="101" t="s">
        <v>726</v>
      </c>
      <c r="AC290" s="101" t="s">
        <v>2045</v>
      </c>
      <c r="AD290" s="101" t="s">
        <v>755</v>
      </c>
      <c r="AE290" s="101" t="s">
        <v>668</v>
      </c>
      <c r="AF290" s="101" t="s">
        <v>669</v>
      </c>
    </row>
    <row r="291" spans="1:32" ht="90">
      <c r="A291" s="100">
        <v>300</v>
      </c>
      <c r="B291" s="101" t="s">
        <v>2039</v>
      </c>
      <c r="C291" s="130" t="s">
        <v>652</v>
      </c>
      <c r="D291" s="131"/>
      <c r="E291" s="130" t="s">
        <v>653</v>
      </c>
      <c r="F291" s="131"/>
      <c r="G291" s="101" t="s">
        <v>654</v>
      </c>
      <c r="H291" s="130">
        <v>2017</v>
      </c>
      <c r="I291" s="131"/>
      <c r="J291" s="101">
        <v>65</v>
      </c>
      <c r="K291" s="130" t="s">
        <v>28</v>
      </c>
      <c r="L291" s="132"/>
      <c r="M291" s="131"/>
      <c r="N291" s="130">
        <v>2</v>
      </c>
      <c r="O291" s="132"/>
      <c r="P291" s="132"/>
      <c r="Q291" s="131"/>
      <c r="R291" s="101" t="s">
        <v>656</v>
      </c>
      <c r="S291" s="101" t="s">
        <v>1409</v>
      </c>
      <c r="T291" s="101" t="s">
        <v>1000</v>
      </c>
      <c r="U291" s="101" t="s">
        <v>1001</v>
      </c>
      <c r="V291" s="101" t="s">
        <v>2040</v>
      </c>
      <c r="W291" s="101" t="s">
        <v>2041</v>
      </c>
      <c r="X291" s="101" t="s">
        <v>2046</v>
      </c>
      <c r="Y291" s="101" t="s">
        <v>2047</v>
      </c>
      <c r="Z291" s="101" t="s">
        <v>1091</v>
      </c>
      <c r="AA291" s="101">
        <v>1</v>
      </c>
      <c r="AB291" s="101" t="s">
        <v>726</v>
      </c>
      <c r="AC291" s="101" t="s">
        <v>2045</v>
      </c>
      <c r="AD291" s="101" t="s">
        <v>2048</v>
      </c>
      <c r="AE291" s="101" t="s">
        <v>668</v>
      </c>
      <c r="AF291" s="101" t="s">
        <v>669</v>
      </c>
    </row>
    <row r="292" spans="1:32" ht="135">
      <c r="A292" s="100">
        <v>301</v>
      </c>
      <c r="B292" s="101" t="s">
        <v>1461</v>
      </c>
      <c r="C292" s="130" t="s">
        <v>652</v>
      </c>
      <c r="D292" s="131"/>
      <c r="E292" s="130" t="s">
        <v>653</v>
      </c>
      <c r="F292" s="131"/>
      <c r="G292" s="101" t="s">
        <v>654</v>
      </c>
      <c r="H292" s="130">
        <v>2021</v>
      </c>
      <c r="I292" s="131"/>
      <c r="J292" s="101">
        <v>52</v>
      </c>
      <c r="K292" s="130" t="s">
        <v>28</v>
      </c>
      <c r="L292" s="132"/>
      <c r="M292" s="131"/>
      <c r="N292" s="130">
        <v>1</v>
      </c>
      <c r="O292" s="132"/>
      <c r="P292" s="132"/>
      <c r="Q292" s="131"/>
      <c r="R292" s="101" t="s">
        <v>656</v>
      </c>
      <c r="S292" s="101" t="s">
        <v>657</v>
      </c>
      <c r="T292" s="101" t="s">
        <v>1203</v>
      </c>
      <c r="U292" s="101" t="s">
        <v>2050</v>
      </c>
      <c r="V292" s="101" t="s">
        <v>2056</v>
      </c>
      <c r="W292" s="101" t="s">
        <v>2057</v>
      </c>
      <c r="X292" s="101" t="s">
        <v>1833</v>
      </c>
      <c r="Y292" s="101" t="s">
        <v>1834</v>
      </c>
      <c r="Z292" s="101" t="s">
        <v>1835</v>
      </c>
      <c r="AA292" s="101">
        <v>1</v>
      </c>
      <c r="AB292" s="101" t="s">
        <v>2058</v>
      </c>
      <c r="AC292" s="101" t="s">
        <v>1837</v>
      </c>
      <c r="AD292" s="101" t="s">
        <v>1838</v>
      </c>
      <c r="AE292" s="101" t="s">
        <v>668</v>
      </c>
      <c r="AF292" s="101" t="s">
        <v>1318</v>
      </c>
    </row>
    <row r="293" spans="1:32" ht="117">
      <c r="A293" s="100">
        <v>306</v>
      </c>
      <c r="B293" s="101" t="s">
        <v>1441</v>
      </c>
      <c r="C293" s="130" t="s">
        <v>652</v>
      </c>
      <c r="D293" s="131"/>
      <c r="E293" s="130" t="s">
        <v>653</v>
      </c>
      <c r="F293" s="131"/>
      <c r="G293" s="101" t="s">
        <v>654</v>
      </c>
      <c r="H293" s="130">
        <v>2020</v>
      </c>
      <c r="I293" s="131"/>
      <c r="J293" s="101">
        <v>59</v>
      </c>
      <c r="K293" s="130" t="s">
        <v>28</v>
      </c>
      <c r="L293" s="132"/>
      <c r="M293" s="131"/>
      <c r="N293" s="130">
        <v>1</v>
      </c>
      <c r="O293" s="132"/>
      <c r="P293" s="132"/>
      <c r="Q293" s="131"/>
      <c r="R293" s="101" t="s">
        <v>656</v>
      </c>
      <c r="S293" s="101" t="s">
        <v>657</v>
      </c>
      <c r="T293" s="101" t="s">
        <v>1203</v>
      </c>
      <c r="U293" s="101" t="s">
        <v>2050</v>
      </c>
      <c r="V293" s="101" t="s">
        <v>2052</v>
      </c>
      <c r="W293" s="101" t="s">
        <v>2053</v>
      </c>
      <c r="X293" s="101" t="s">
        <v>522</v>
      </c>
      <c r="Y293" s="101" t="s">
        <v>523</v>
      </c>
      <c r="Z293" s="101" t="s">
        <v>524</v>
      </c>
      <c r="AA293" s="101">
        <v>1</v>
      </c>
      <c r="AB293" s="101" t="s">
        <v>978</v>
      </c>
      <c r="AC293" s="101" t="s">
        <v>2054</v>
      </c>
      <c r="AD293" s="101" t="s">
        <v>2055</v>
      </c>
      <c r="AE293" s="101" t="s">
        <v>668</v>
      </c>
      <c r="AF293" s="101" t="s">
        <v>1318</v>
      </c>
    </row>
    <row r="294" spans="1:32" ht="288">
      <c r="A294" s="100">
        <v>307</v>
      </c>
      <c r="B294" s="101" t="s">
        <v>1448</v>
      </c>
      <c r="C294" s="130" t="s">
        <v>652</v>
      </c>
      <c r="D294" s="131"/>
      <c r="E294" s="130" t="s">
        <v>653</v>
      </c>
      <c r="F294" s="131"/>
      <c r="G294" s="101" t="s">
        <v>654</v>
      </c>
      <c r="H294" s="130">
        <v>2019</v>
      </c>
      <c r="I294" s="131"/>
      <c r="J294" s="101">
        <v>24</v>
      </c>
      <c r="K294" s="130" t="s">
        <v>60</v>
      </c>
      <c r="L294" s="132"/>
      <c r="M294" s="131"/>
      <c r="N294" s="130">
        <v>1</v>
      </c>
      <c r="O294" s="132"/>
      <c r="P294" s="132"/>
      <c r="Q294" s="131"/>
      <c r="R294" s="101" t="s">
        <v>656</v>
      </c>
      <c r="S294" s="101" t="s">
        <v>657</v>
      </c>
      <c r="T294" s="101" t="s">
        <v>1203</v>
      </c>
      <c r="U294" s="101" t="s">
        <v>1204</v>
      </c>
      <c r="V294" s="101" t="s">
        <v>2082</v>
      </c>
      <c r="W294" s="101" t="s">
        <v>2083</v>
      </c>
      <c r="X294" s="101" t="s">
        <v>2084</v>
      </c>
      <c r="Y294" s="101" t="s">
        <v>2085</v>
      </c>
      <c r="Z294" s="101" t="s">
        <v>2086</v>
      </c>
      <c r="AA294" s="101">
        <v>12</v>
      </c>
      <c r="AB294" s="101" t="s">
        <v>2087</v>
      </c>
      <c r="AC294" s="101" t="s">
        <v>1512</v>
      </c>
      <c r="AD294" s="101" t="s">
        <v>2088</v>
      </c>
      <c r="AE294" s="101" t="s">
        <v>668</v>
      </c>
      <c r="AF294" s="101" t="s">
        <v>1318</v>
      </c>
    </row>
    <row r="295" spans="1:32" ht="288">
      <c r="A295" s="100">
        <v>308</v>
      </c>
      <c r="B295" s="101" t="s">
        <v>1448</v>
      </c>
      <c r="C295" s="130" t="s">
        <v>652</v>
      </c>
      <c r="D295" s="131"/>
      <c r="E295" s="130" t="s">
        <v>653</v>
      </c>
      <c r="F295" s="131"/>
      <c r="G295" s="101" t="s">
        <v>654</v>
      </c>
      <c r="H295" s="130">
        <v>2019</v>
      </c>
      <c r="I295" s="131"/>
      <c r="J295" s="101">
        <v>24</v>
      </c>
      <c r="K295" s="130" t="s">
        <v>60</v>
      </c>
      <c r="L295" s="132"/>
      <c r="M295" s="131"/>
      <c r="N295" s="130">
        <v>2</v>
      </c>
      <c r="O295" s="132"/>
      <c r="P295" s="132"/>
      <c r="Q295" s="131"/>
      <c r="R295" s="101" t="s">
        <v>656</v>
      </c>
      <c r="S295" s="101" t="s">
        <v>657</v>
      </c>
      <c r="T295" s="101" t="s">
        <v>1203</v>
      </c>
      <c r="U295" s="101" t="s">
        <v>1204</v>
      </c>
      <c r="V295" s="101" t="s">
        <v>2082</v>
      </c>
      <c r="W295" s="101" t="s">
        <v>2089</v>
      </c>
      <c r="X295" s="101" t="s">
        <v>2090</v>
      </c>
      <c r="Y295" s="101" t="s">
        <v>2091</v>
      </c>
      <c r="Z295" s="101" t="s">
        <v>2092</v>
      </c>
      <c r="AA295" s="101">
        <v>1</v>
      </c>
      <c r="AB295" s="101" t="s">
        <v>2093</v>
      </c>
      <c r="AC295" s="101" t="s">
        <v>2094</v>
      </c>
      <c r="AD295" s="101" t="s">
        <v>2095</v>
      </c>
      <c r="AE295" s="101" t="s">
        <v>668</v>
      </c>
      <c r="AF295" s="101" t="s">
        <v>1318</v>
      </c>
    </row>
    <row r="296" spans="1:32" ht="288">
      <c r="A296" s="100">
        <v>309</v>
      </c>
      <c r="B296" s="101" t="s">
        <v>1448</v>
      </c>
      <c r="C296" s="130" t="s">
        <v>652</v>
      </c>
      <c r="D296" s="131"/>
      <c r="E296" s="130" t="s">
        <v>653</v>
      </c>
      <c r="F296" s="131"/>
      <c r="G296" s="101" t="s">
        <v>654</v>
      </c>
      <c r="H296" s="130">
        <v>2019</v>
      </c>
      <c r="I296" s="131"/>
      <c r="J296" s="101">
        <v>24</v>
      </c>
      <c r="K296" s="130" t="s">
        <v>60</v>
      </c>
      <c r="L296" s="132"/>
      <c r="M296" s="131"/>
      <c r="N296" s="130">
        <v>3</v>
      </c>
      <c r="O296" s="132"/>
      <c r="P296" s="132"/>
      <c r="Q296" s="131"/>
      <c r="R296" s="101" t="s">
        <v>656</v>
      </c>
      <c r="S296" s="101" t="s">
        <v>657</v>
      </c>
      <c r="T296" s="101" t="s">
        <v>1203</v>
      </c>
      <c r="U296" s="101" t="s">
        <v>1204</v>
      </c>
      <c r="V296" s="101" t="s">
        <v>2082</v>
      </c>
      <c r="W296" s="101" t="s">
        <v>2089</v>
      </c>
      <c r="X296" s="101" t="s">
        <v>2096</v>
      </c>
      <c r="Y296" s="101" t="s">
        <v>534</v>
      </c>
      <c r="Z296" s="101" t="s">
        <v>2097</v>
      </c>
      <c r="AA296" s="101">
        <v>2</v>
      </c>
      <c r="AB296" s="101" t="s">
        <v>2098</v>
      </c>
      <c r="AC296" s="101" t="s">
        <v>1512</v>
      </c>
      <c r="AD296" s="101" t="s">
        <v>2099</v>
      </c>
      <c r="AE296" s="101" t="s">
        <v>668</v>
      </c>
      <c r="AF296" s="101" t="s">
        <v>1318</v>
      </c>
    </row>
    <row r="297" spans="1:32" ht="117">
      <c r="A297" s="100">
        <v>310</v>
      </c>
      <c r="B297" s="101" t="s">
        <v>1408</v>
      </c>
      <c r="C297" s="130" t="s">
        <v>652</v>
      </c>
      <c r="D297" s="131"/>
      <c r="E297" s="130" t="s">
        <v>653</v>
      </c>
      <c r="F297" s="131"/>
      <c r="G297" s="101" t="s">
        <v>654</v>
      </c>
      <c r="H297" s="130">
        <v>2020</v>
      </c>
      <c r="I297" s="131"/>
      <c r="J297" s="101">
        <v>75</v>
      </c>
      <c r="K297" s="130" t="s">
        <v>60</v>
      </c>
      <c r="L297" s="132"/>
      <c r="M297" s="131"/>
      <c r="N297" s="130">
        <v>1</v>
      </c>
      <c r="O297" s="132"/>
      <c r="P297" s="132"/>
      <c r="Q297" s="131"/>
      <c r="R297" s="101" t="s">
        <v>656</v>
      </c>
      <c r="S297" s="101" t="s">
        <v>1409</v>
      </c>
      <c r="T297" s="101" t="s">
        <v>1000</v>
      </c>
      <c r="U297" s="101" t="s">
        <v>1750</v>
      </c>
      <c r="V297" s="101" t="s">
        <v>2059</v>
      </c>
      <c r="W297" s="101" t="s">
        <v>528</v>
      </c>
      <c r="X297" s="101" t="s">
        <v>2060</v>
      </c>
      <c r="Y297" s="101" t="s">
        <v>2061</v>
      </c>
      <c r="Z297" s="101" t="s">
        <v>2062</v>
      </c>
      <c r="AA297" s="101">
        <v>2</v>
      </c>
      <c r="AB297" s="101" t="s">
        <v>1414</v>
      </c>
      <c r="AC297" s="101" t="s">
        <v>1415</v>
      </c>
      <c r="AD297" s="101" t="s">
        <v>2063</v>
      </c>
      <c r="AE297" s="101" t="s">
        <v>668</v>
      </c>
      <c r="AF297" s="101" t="s">
        <v>1318</v>
      </c>
    </row>
    <row r="298" spans="1:32" ht="117">
      <c r="A298" s="100">
        <v>311</v>
      </c>
      <c r="B298" s="101" t="s">
        <v>1417</v>
      </c>
      <c r="C298" s="130" t="s">
        <v>652</v>
      </c>
      <c r="D298" s="131"/>
      <c r="E298" s="130" t="s">
        <v>653</v>
      </c>
      <c r="F298" s="131"/>
      <c r="G298" s="101" t="s">
        <v>654</v>
      </c>
      <c r="H298" s="130">
        <v>2020</v>
      </c>
      <c r="I298" s="131"/>
      <c r="J298" s="101">
        <v>68</v>
      </c>
      <c r="K298" s="130" t="s">
        <v>60</v>
      </c>
      <c r="L298" s="132"/>
      <c r="M298" s="131"/>
      <c r="N298" s="130">
        <v>1</v>
      </c>
      <c r="O298" s="132"/>
      <c r="P298" s="132"/>
      <c r="Q298" s="131"/>
      <c r="R298" s="101" t="s">
        <v>656</v>
      </c>
      <c r="S298" s="101" t="s">
        <v>1409</v>
      </c>
      <c r="T298" s="101" t="s">
        <v>1000</v>
      </c>
      <c r="U298" s="101" t="s">
        <v>1750</v>
      </c>
      <c r="V298" s="101" t="s">
        <v>2064</v>
      </c>
      <c r="W298" s="101" t="s">
        <v>525</v>
      </c>
      <c r="X298" s="101" t="s">
        <v>2065</v>
      </c>
      <c r="Y298" s="101" t="s">
        <v>2066</v>
      </c>
      <c r="Z298" s="101" t="s">
        <v>2067</v>
      </c>
      <c r="AA298" s="101">
        <v>100</v>
      </c>
      <c r="AB298" s="101" t="s">
        <v>2068</v>
      </c>
      <c r="AC298" s="101" t="s">
        <v>1988</v>
      </c>
      <c r="AD298" s="101" t="s">
        <v>1424</v>
      </c>
      <c r="AE298" s="101" t="s">
        <v>668</v>
      </c>
      <c r="AF298" s="101" t="s">
        <v>1318</v>
      </c>
    </row>
    <row r="299" spans="1:32" ht="198">
      <c r="A299" s="100">
        <v>312</v>
      </c>
      <c r="B299" s="101" t="s">
        <v>1417</v>
      </c>
      <c r="C299" s="130" t="s">
        <v>652</v>
      </c>
      <c r="D299" s="131"/>
      <c r="E299" s="130" t="s">
        <v>653</v>
      </c>
      <c r="F299" s="131"/>
      <c r="G299" s="101" t="s">
        <v>654</v>
      </c>
      <c r="H299" s="130">
        <v>2020</v>
      </c>
      <c r="I299" s="131"/>
      <c r="J299" s="101">
        <v>68</v>
      </c>
      <c r="K299" s="130" t="s">
        <v>60</v>
      </c>
      <c r="L299" s="132"/>
      <c r="M299" s="131"/>
      <c r="N299" s="130">
        <v>2</v>
      </c>
      <c r="O299" s="132"/>
      <c r="P299" s="132"/>
      <c r="Q299" s="131"/>
      <c r="R299" s="101" t="s">
        <v>656</v>
      </c>
      <c r="S299" s="101" t="s">
        <v>1409</v>
      </c>
      <c r="T299" s="101" t="s">
        <v>1000</v>
      </c>
      <c r="U299" s="101" t="s">
        <v>1750</v>
      </c>
      <c r="V299" s="101" t="s">
        <v>2064</v>
      </c>
      <c r="W299" s="101" t="s">
        <v>526</v>
      </c>
      <c r="X299" s="101" t="s">
        <v>2069</v>
      </c>
      <c r="Y299" s="101" t="s">
        <v>2070</v>
      </c>
      <c r="Z299" s="101" t="s">
        <v>2071</v>
      </c>
      <c r="AA299" s="101">
        <v>100</v>
      </c>
      <c r="AB299" s="101" t="s">
        <v>2068</v>
      </c>
      <c r="AC299" s="101" t="s">
        <v>1988</v>
      </c>
      <c r="AD299" s="101" t="s">
        <v>2072</v>
      </c>
      <c r="AE299" s="101" t="s">
        <v>668</v>
      </c>
      <c r="AF299" s="101" t="s">
        <v>1318</v>
      </c>
    </row>
    <row r="300" spans="1:32" ht="189">
      <c r="A300" s="100">
        <v>313</v>
      </c>
      <c r="B300" s="101" t="s">
        <v>1417</v>
      </c>
      <c r="C300" s="130" t="s">
        <v>652</v>
      </c>
      <c r="D300" s="131"/>
      <c r="E300" s="130" t="s">
        <v>653</v>
      </c>
      <c r="F300" s="131"/>
      <c r="G300" s="101" t="s">
        <v>654</v>
      </c>
      <c r="H300" s="130">
        <v>2020</v>
      </c>
      <c r="I300" s="131"/>
      <c r="J300" s="101">
        <v>68</v>
      </c>
      <c r="K300" s="130" t="s">
        <v>60</v>
      </c>
      <c r="L300" s="132"/>
      <c r="M300" s="131"/>
      <c r="N300" s="130">
        <v>3</v>
      </c>
      <c r="O300" s="132"/>
      <c r="P300" s="132"/>
      <c r="Q300" s="131"/>
      <c r="R300" s="101" t="s">
        <v>656</v>
      </c>
      <c r="S300" s="101" t="s">
        <v>1409</v>
      </c>
      <c r="T300" s="101" t="s">
        <v>1000</v>
      </c>
      <c r="U300" s="101" t="s">
        <v>1750</v>
      </c>
      <c r="V300" s="101" t="s">
        <v>2064</v>
      </c>
      <c r="W300" s="101" t="s">
        <v>527</v>
      </c>
      <c r="X300" s="101" t="s">
        <v>2073</v>
      </c>
      <c r="Y300" s="101" t="s">
        <v>2070</v>
      </c>
      <c r="Z300" s="101" t="s">
        <v>2074</v>
      </c>
      <c r="AA300" s="101">
        <v>100</v>
      </c>
      <c r="AB300" s="101" t="s">
        <v>2068</v>
      </c>
      <c r="AC300" s="101" t="s">
        <v>1416</v>
      </c>
      <c r="AD300" s="101" t="s">
        <v>1424</v>
      </c>
      <c r="AE300" s="101" t="s">
        <v>668</v>
      </c>
      <c r="AF300" s="101" t="s">
        <v>1318</v>
      </c>
    </row>
    <row r="301" spans="1:32" ht="99">
      <c r="A301" s="100">
        <v>314</v>
      </c>
      <c r="B301" s="101" t="s">
        <v>1473</v>
      </c>
      <c r="C301" s="130" t="s">
        <v>652</v>
      </c>
      <c r="D301" s="131"/>
      <c r="E301" s="130" t="s">
        <v>653</v>
      </c>
      <c r="F301" s="131"/>
      <c r="G301" s="101" t="s">
        <v>654</v>
      </c>
      <c r="H301" s="130">
        <v>2018</v>
      </c>
      <c r="I301" s="131"/>
      <c r="J301" s="101">
        <v>48</v>
      </c>
      <c r="K301" s="130" t="s">
        <v>60</v>
      </c>
      <c r="L301" s="132"/>
      <c r="M301" s="131"/>
      <c r="N301" s="130">
        <v>1</v>
      </c>
      <c r="O301" s="132"/>
      <c r="P301" s="132"/>
      <c r="Q301" s="131"/>
      <c r="R301" s="101" t="s">
        <v>2075</v>
      </c>
      <c r="S301" s="101" t="s">
        <v>657</v>
      </c>
      <c r="T301" s="101" t="s">
        <v>1203</v>
      </c>
      <c r="U301" s="101" t="s">
        <v>1204</v>
      </c>
      <c r="V301" s="101" t="s">
        <v>2076</v>
      </c>
      <c r="W301" s="101" t="s">
        <v>2077</v>
      </c>
      <c r="X301" s="101" t="s">
        <v>2078</v>
      </c>
      <c r="Y301" s="101" t="s">
        <v>2079</v>
      </c>
      <c r="Z301" s="101" t="s">
        <v>2080</v>
      </c>
      <c r="AA301" s="101">
        <v>1</v>
      </c>
      <c r="AB301" s="101" t="s">
        <v>2081</v>
      </c>
      <c r="AC301" s="101" t="s">
        <v>1499</v>
      </c>
      <c r="AD301" s="101" t="s">
        <v>1484</v>
      </c>
      <c r="AE301" s="101" t="s">
        <v>668</v>
      </c>
      <c r="AF301" s="101" t="s">
        <v>1318</v>
      </c>
    </row>
    <row r="302" spans="1:32" ht="72">
      <c r="A302" s="100">
        <v>315</v>
      </c>
      <c r="B302" s="101" t="s">
        <v>1473</v>
      </c>
      <c r="C302" s="130" t="s">
        <v>652</v>
      </c>
      <c r="D302" s="131"/>
      <c r="E302" s="130" t="s">
        <v>653</v>
      </c>
      <c r="F302" s="131"/>
      <c r="G302" s="101" t="s">
        <v>654</v>
      </c>
      <c r="H302" s="130">
        <v>2018</v>
      </c>
      <c r="I302" s="131"/>
      <c r="J302" s="101">
        <v>48</v>
      </c>
      <c r="K302" s="130" t="s">
        <v>2100</v>
      </c>
      <c r="L302" s="132"/>
      <c r="M302" s="131"/>
      <c r="N302" s="130">
        <v>1</v>
      </c>
      <c r="O302" s="132"/>
      <c r="P302" s="132"/>
      <c r="Q302" s="131"/>
      <c r="R302" s="101" t="s">
        <v>656</v>
      </c>
      <c r="S302" s="101" t="s">
        <v>657</v>
      </c>
      <c r="T302" s="101" t="s">
        <v>1203</v>
      </c>
      <c r="U302" s="101" t="s">
        <v>1204</v>
      </c>
      <c r="V302" s="101" t="s">
        <v>2101</v>
      </c>
      <c r="W302" s="101" t="s">
        <v>2102</v>
      </c>
      <c r="X302" s="101" t="s">
        <v>2103</v>
      </c>
      <c r="Y302" s="101" t="s">
        <v>2104</v>
      </c>
      <c r="Z302" s="101" t="s">
        <v>2097</v>
      </c>
      <c r="AA302" s="101">
        <v>4</v>
      </c>
      <c r="AB302" s="101" t="s">
        <v>2105</v>
      </c>
      <c r="AC302" s="101" t="s">
        <v>1499</v>
      </c>
      <c r="AD302" s="101" t="s">
        <v>1484</v>
      </c>
      <c r="AE302" s="101" t="s">
        <v>668</v>
      </c>
      <c r="AF302" s="101" t="s">
        <v>1318</v>
      </c>
    </row>
    <row r="303" spans="1:32" ht="216">
      <c r="A303" s="100">
        <v>316</v>
      </c>
      <c r="B303" s="101" t="s">
        <v>1473</v>
      </c>
      <c r="C303" s="130" t="s">
        <v>652</v>
      </c>
      <c r="D303" s="131"/>
      <c r="E303" s="130" t="s">
        <v>653</v>
      </c>
      <c r="F303" s="131"/>
      <c r="G303" s="101" t="s">
        <v>654</v>
      </c>
      <c r="H303" s="130">
        <v>2018</v>
      </c>
      <c r="I303" s="131"/>
      <c r="J303" s="101">
        <v>48</v>
      </c>
      <c r="K303" s="130" t="s">
        <v>2106</v>
      </c>
      <c r="L303" s="132"/>
      <c r="M303" s="131"/>
      <c r="N303" s="130">
        <v>1</v>
      </c>
      <c r="O303" s="132"/>
      <c r="P303" s="132"/>
      <c r="Q303" s="131"/>
      <c r="R303" s="101" t="s">
        <v>656</v>
      </c>
      <c r="S303" s="101" t="s">
        <v>657</v>
      </c>
      <c r="T303" s="101" t="s">
        <v>1203</v>
      </c>
      <c r="U303" s="101" t="s">
        <v>1204</v>
      </c>
      <c r="V303" s="101" t="s">
        <v>2107</v>
      </c>
      <c r="W303" s="101" t="s">
        <v>2108</v>
      </c>
      <c r="X303" s="101" t="s">
        <v>2109</v>
      </c>
      <c r="Y303" s="101" t="s">
        <v>1993</v>
      </c>
      <c r="Z303" s="101" t="s">
        <v>2110</v>
      </c>
      <c r="AA303" s="101">
        <v>100</v>
      </c>
      <c r="AB303" s="101" t="s">
        <v>2105</v>
      </c>
      <c r="AC303" s="101" t="s">
        <v>1499</v>
      </c>
      <c r="AD303" s="101" t="s">
        <v>1484</v>
      </c>
      <c r="AE303" s="101" t="s">
        <v>668</v>
      </c>
      <c r="AF303" s="101" t="s">
        <v>1318</v>
      </c>
    </row>
    <row r="304" spans="1:32" ht="216">
      <c r="A304" s="100">
        <v>317</v>
      </c>
      <c r="B304" s="101" t="s">
        <v>1473</v>
      </c>
      <c r="C304" s="130" t="s">
        <v>652</v>
      </c>
      <c r="D304" s="131"/>
      <c r="E304" s="130" t="s">
        <v>653</v>
      </c>
      <c r="F304" s="131"/>
      <c r="G304" s="101" t="s">
        <v>654</v>
      </c>
      <c r="H304" s="130">
        <v>2018</v>
      </c>
      <c r="I304" s="131"/>
      <c r="J304" s="101">
        <v>48</v>
      </c>
      <c r="K304" s="130" t="s">
        <v>2106</v>
      </c>
      <c r="L304" s="132"/>
      <c r="M304" s="131"/>
      <c r="N304" s="130">
        <v>2</v>
      </c>
      <c r="O304" s="132"/>
      <c r="P304" s="132"/>
      <c r="Q304" s="131"/>
      <c r="R304" s="101" t="s">
        <v>656</v>
      </c>
      <c r="S304" s="101" t="s">
        <v>657</v>
      </c>
      <c r="T304" s="101" t="s">
        <v>1203</v>
      </c>
      <c r="U304" s="101" t="s">
        <v>1204</v>
      </c>
      <c r="V304" s="101" t="s">
        <v>2107</v>
      </c>
      <c r="W304" s="101" t="s">
        <v>2111</v>
      </c>
      <c r="X304" s="101" t="s">
        <v>2112</v>
      </c>
      <c r="Y304" s="101" t="s">
        <v>1091</v>
      </c>
      <c r="Z304" s="101" t="s">
        <v>2113</v>
      </c>
      <c r="AA304" s="101">
        <v>1</v>
      </c>
      <c r="AB304" s="101" t="s">
        <v>2081</v>
      </c>
      <c r="AC304" s="101" t="s">
        <v>1499</v>
      </c>
      <c r="AD304" s="101" t="s">
        <v>1484</v>
      </c>
      <c r="AE304" s="101" t="s">
        <v>668</v>
      </c>
      <c r="AF304" s="101" t="s">
        <v>1318</v>
      </c>
    </row>
    <row r="305" spans="1:32" ht="90">
      <c r="A305" s="100">
        <v>318</v>
      </c>
      <c r="B305" s="101" t="s">
        <v>1473</v>
      </c>
      <c r="C305" s="130" t="s">
        <v>652</v>
      </c>
      <c r="D305" s="131"/>
      <c r="E305" s="130" t="s">
        <v>653</v>
      </c>
      <c r="F305" s="131"/>
      <c r="G305" s="101" t="s">
        <v>654</v>
      </c>
      <c r="H305" s="130">
        <v>2018</v>
      </c>
      <c r="I305" s="131"/>
      <c r="J305" s="101">
        <v>48</v>
      </c>
      <c r="K305" s="130" t="s">
        <v>2114</v>
      </c>
      <c r="L305" s="132"/>
      <c r="M305" s="131"/>
      <c r="N305" s="130">
        <v>1</v>
      </c>
      <c r="O305" s="132"/>
      <c r="P305" s="132"/>
      <c r="Q305" s="131"/>
      <c r="R305" s="101" t="s">
        <v>656</v>
      </c>
      <c r="S305" s="101" t="s">
        <v>657</v>
      </c>
      <c r="T305" s="101" t="s">
        <v>1203</v>
      </c>
      <c r="U305" s="101" t="s">
        <v>1204</v>
      </c>
      <c r="V305" s="101" t="s">
        <v>2115</v>
      </c>
      <c r="W305" s="101" t="s">
        <v>2116</v>
      </c>
      <c r="X305" s="101" t="s">
        <v>2117</v>
      </c>
      <c r="Y305" s="101" t="s">
        <v>2118</v>
      </c>
      <c r="Z305" s="101" t="s">
        <v>2119</v>
      </c>
      <c r="AA305" s="101">
        <v>1</v>
      </c>
      <c r="AB305" s="101" t="s">
        <v>2120</v>
      </c>
      <c r="AC305" s="101" t="s">
        <v>1499</v>
      </c>
      <c r="AD305" s="101" t="s">
        <v>1480</v>
      </c>
      <c r="AE305" s="101" t="s">
        <v>668</v>
      </c>
      <c r="AF305" s="101" t="s">
        <v>1318</v>
      </c>
    </row>
    <row r="306" spans="1:32" ht="207">
      <c r="A306" s="100">
        <v>319</v>
      </c>
      <c r="B306" s="101" t="s">
        <v>1473</v>
      </c>
      <c r="C306" s="130" t="s">
        <v>652</v>
      </c>
      <c r="D306" s="131"/>
      <c r="E306" s="130" t="s">
        <v>653</v>
      </c>
      <c r="F306" s="131"/>
      <c r="G306" s="101" t="s">
        <v>654</v>
      </c>
      <c r="H306" s="130">
        <v>2018</v>
      </c>
      <c r="I306" s="131"/>
      <c r="J306" s="101">
        <v>48</v>
      </c>
      <c r="K306" s="130" t="s">
        <v>2121</v>
      </c>
      <c r="L306" s="132"/>
      <c r="M306" s="131"/>
      <c r="N306" s="130">
        <v>1</v>
      </c>
      <c r="O306" s="132"/>
      <c r="P306" s="132"/>
      <c r="Q306" s="131"/>
      <c r="R306" s="101" t="s">
        <v>656</v>
      </c>
      <c r="S306" s="101" t="s">
        <v>657</v>
      </c>
      <c r="T306" s="101" t="s">
        <v>1203</v>
      </c>
      <c r="U306" s="101" t="s">
        <v>1204</v>
      </c>
      <c r="V306" s="101" t="s">
        <v>2122</v>
      </c>
      <c r="W306" s="101" t="s">
        <v>2123</v>
      </c>
      <c r="X306" s="101" t="s">
        <v>2124</v>
      </c>
      <c r="Y306" s="101" t="s">
        <v>786</v>
      </c>
      <c r="Z306" s="101" t="s">
        <v>2125</v>
      </c>
      <c r="AA306" s="101">
        <v>1</v>
      </c>
      <c r="AB306" s="101" t="s">
        <v>2126</v>
      </c>
      <c r="AC306" s="101" t="s">
        <v>1499</v>
      </c>
      <c r="AD306" s="101" t="s">
        <v>1784</v>
      </c>
      <c r="AE306" s="101" t="s">
        <v>668</v>
      </c>
      <c r="AF306" s="101" t="s">
        <v>669</v>
      </c>
    </row>
    <row r="307" spans="1:32" ht="207">
      <c r="A307" s="100">
        <v>320</v>
      </c>
      <c r="B307" s="101" t="s">
        <v>1473</v>
      </c>
      <c r="C307" s="130" t="s">
        <v>652</v>
      </c>
      <c r="D307" s="131"/>
      <c r="E307" s="130" t="s">
        <v>653</v>
      </c>
      <c r="F307" s="131"/>
      <c r="G307" s="101" t="s">
        <v>654</v>
      </c>
      <c r="H307" s="130">
        <v>2018</v>
      </c>
      <c r="I307" s="131"/>
      <c r="J307" s="101">
        <v>48</v>
      </c>
      <c r="K307" s="130" t="s">
        <v>2121</v>
      </c>
      <c r="L307" s="132"/>
      <c r="M307" s="131"/>
      <c r="N307" s="130">
        <v>2</v>
      </c>
      <c r="O307" s="132"/>
      <c r="P307" s="132"/>
      <c r="Q307" s="131"/>
      <c r="R307" s="101" t="s">
        <v>656</v>
      </c>
      <c r="S307" s="101" t="s">
        <v>657</v>
      </c>
      <c r="T307" s="101" t="s">
        <v>1203</v>
      </c>
      <c r="U307" s="101" t="s">
        <v>1204</v>
      </c>
      <c r="V307" s="101" t="s">
        <v>2122</v>
      </c>
      <c r="W307" s="101" t="s">
        <v>2123</v>
      </c>
      <c r="X307" s="101" t="s">
        <v>2127</v>
      </c>
      <c r="Y307" s="101" t="s">
        <v>2128</v>
      </c>
      <c r="Z307" s="101" t="s">
        <v>2129</v>
      </c>
      <c r="AA307" s="101">
        <v>100</v>
      </c>
      <c r="AB307" s="101" t="s">
        <v>2130</v>
      </c>
      <c r="AC307" s="101" t="s">
        <v>1499</v>
      </c>
      <c r="AD307" s="101" t="s">
        <v>2131</v>
      </c>
      <c r="AE307" s="101" t="s">
        <v>668</v>
      </c>
      <c r="AF307" s="101" t="s">
        <v>1318</v>
      </c>
    </row>
    <row r="308" spans="1:32" ht="207">
      <c r="A308" s="100">
        <v>321</v>
      </c>
      <c r="B308" s="101" t="s">
        <v>1473</v>
      </c>
      <c r="C308" s="130" t="s">
        <v>652</v>
      </c>
      <c r="D308" s="131"/>
      <c r="E308" s="130" t="s">
        <v>653</v>
      </c>
      <c r="F308" s="131"/>
      <c r="G308" s="101" t="s">
        <v>654</v>
      </c>
      <c r="H308" s="130">
        <v>2018</v>
      </c>
      <c r="I308" s="131"/>
      <c r="J308" s="101">
        <v>48</v>
      </c>
      <c r="K308" s="130" t="s">
        <v>2121</v>
      </c>
      <c r="L308" s="132"/>
      <c r="M308" s="131"/>
      <c r="N308" s="130">
        <v>3</v>
      </c>
      <c r="O308" s="132"/>
      <c r="P308" s="132"/>
      <c r="Q308" s="131"/>
      <c r="R308" s="101" t="s">
        <v>656</v>
      </c>
      <c r="S308" s="101" t="s">
        <v>657</v>
      </c>
      <c r="T308" s="101" t="s">
        <v>1203</v>
      </c>
      <c r="U308" s="101" t="s">
        <v>1204</v>
      </c>
      <c r="V308" s="101" t="s">
        <v>2122</v>
      </c>
      <c r="W308" s="101" t="s">
        <v>2123</v>
      </c>
      <c r="X308" s="101" t="s">
        <v>2132</v>
      </c>
      <c r="Y308" s="101" t="s">
        <v>2133</v>
      </c>
      <c r="Z308" s="101" t="s">
        <v>2134</v>
      </c>
      <c r="AA308" s="101">
        <v>1</v>
      </c>
      <c r="AB308" s="101" t="s">
        <v>2081</v>
      </c>
      <c r="AC308" s="101" t="s">
        <v>1499</v>
      </c>
      <c r="AD308" s="101" t="s">
        <v>1382</v>
      </c>
      <c r="AE308" s="101" t="s">
        <v>668</v>
      </c>
      <c r="AF308" s="101" t="s">
        <v>1318</v>
      </c>
    </row>
    <row r="309" spans="1:32" ht="117">
      <c r="A309" s="100">
        <v>322</v>
      </c>
      <c r="B309" s="101" t="s">
        <v>1473</v>
      </c>
      <c r="C309" s="130" t="s">
        <v>652</v>
      </c>
      <c r="D309" s="131"/>
      <c r="E309" s="130" t="s">
        <v>653</v>
      </c>
      <c r="F309" s="131"/>
      <c r="G309" s="101" t="s">
        <v>654</v>
      </c>
      <c r="H309" s="130">
        <v>2018</v>
      </c>
      <c r="I309" s="131"/>
      <c r="J309" s="101">
        <v>48</v>
      </c>
      <c r="K309" s="130" t="s">
        <v>2135</v>
      </c>
      <c r="L309" s="132"/>
      <c r="M309" s="131"/>
      <c r="N309" s="130">
        <v>1</v>
      </c>
      <c r="O309" s="132"/>
      <c r="P309" s="132"/>
      <c r="Q309" s="131"/>
      <c r="R309" s="101" t="s">
        <v>656</v>
      </c>
      <c r="S309" s="101" t="s">
        <v>657</v>
      </c>
      <c r="T309" s="101" t="s">
        <v>1203</v>
      </c>
      <c r="U309" s="101" t="s">
        <v>1204</v>
      </c>
      <c r="V309" s="101" t="s">
        <v>2136</v>
      </c>
      <c r="W309" s="101" t="s">
        <v>2137</v>
      </c>
      <c r="X309" s="101" t="s">
        <v>2138</v>
      </c>
      <c r="Y309" s="101" t="s">
        <v>2139</v>
      </c>
      <c r="Z309" s="101" t="s">
        <v>2140</v>
      </c>
      <c r="AA309" s="101">
        <v>6</v>
      </c>
      <c r="AB309" s="101" t="s">
        <v>2141</v>
      </c>
      <c r="AC309" s="101" t="s">
        <v>1499</v>
      </c>
      <c r="AD309" s="101" t="s">
        <v>1480</v>
      </c>
      <c r="AE309" s="101" t="s">
        <v>668</v>
      </c>
      <c r="AF309" s="101" t="s">
        <v>1318</v>
      </c>
    </row>
    <row r="310" spans="1:32" ht="117">
      <c r="A310" s="100">
        <v>323</v>
      </c>
      <c r="B310" s="101" t="s">
        <v>1473</v>
      </c>
      <c r="C310" s="130" t="s">
        <v>652</v>
      </c>
      <c r="D310" s="131"/>
      <c r="E310" s="130" t="s">
        <v>653</v>
      </c>
      <c r="F310" s="131"/>
      <c r="G310" s="101" t="s">
        <v>654</v>
      </c>
      <c r="H310" s="130">
        <v>2018</v>
      </c>
      <c r="I310" s="131"/>
      <c r="J310" s="101">
        <v>48</v>
      </c>
      <c r="K310" s="130" t="s">
        <v>2135</v>
      </c>
      <c r="L310" s="132"/>
      <c r="M310" s="131"/>
      <c r="N310" s="130">
        <v>2</v>
      </c>
      <c r="O310" s="132"/>
      <c r="P310" s="132"/>
      <c r="Q310" s="131"/>
      <c r="R310" s="101" t="s">
        <v>656</v>
      </c>
      <c r="S310" s="101" t="s">
        <v>657</v>
      </c>
      <c r="T310" s="101" t="s">
        <v>1203</v>
      </c>
      <c r="U310" s="101" t="s">
        <v>1204</v>
      </c>
      <c r="V310" s="101" t="s">
        <v>2136</v>
      </c>
      <c r="W310" s="101" t="s">
        <v>2137</v>
      </c>
      <c r="X310" s="101" t="s">
        <v>2142</v>
      </c>
      <c r="Y310" s="101" t="s">
        <v>534</v>
      </c>
      <c r="Z310" s="101" t="s">
        <v>2097</v>
      </c>
      <c r="AA310" s="101">
        <v>12</v>
      </c>
      <c r="AB310" s="101" t="s">
        <v>2143</v>
      </c>
      <c r="AC310" s="101" t="s">
        <v>1499</v>
      </c>
      <c r="AD310" s="101" t="s">
        <v>1484</v>
      </c>
      <c r="AE310" s="101" t="s">
        <v>668</v>
      </c>
      <c r="AF310" s="101" t="s">
        <v>1318</v>
      </c>
    </row>
    <row r="311" spans="1:32" ht="117">
      <c r="A311" s="100">
        <v>324</v>
      </c>
      <c r="B311" s="101" t="s">
        <v>1473</v>
      </c>
      <c r="C311" s="130" t="s">
        <v>652</v>
      </c>
      <c r="D311" s="131"/>
      <c r="E311" s="130" t="s">
        <v>653</v>
      </c>
      <c r="F311" s="131"/>
      <c r="G311" s="101" t="s">
        <v>654</v>
      </c>
      <c r="H311" s="130">
        <v>2018</v>
      </c>
      <c r="I311" s="131"/>
      <c r="J311" s="101">
        <v>48</v>
      </c>
      <c r="K311" s="130" t="s">
        <v>2144</v>
      </c>
      <c r="L311" s="132"/>
      <c r="M311" s="131"/>
      <c r="N311" s="130">
        <v>1</v>
      </c>
      <c r="O311" s="132"/>
      <c r="P311" s="132"/>
      <c r="Q311" s="131"/>
      <c r="R311" s="101" t="s">
        <v>656</v>
      </c>
      <c r="S311" s="101" t="s">
        <v>657</v>
      </c>
      <c r="T311" s="101" t="s">
        <v>1203</v>
      </c>
      <c r="U311" s="101" t="s">
        <v>1204</v>
      </c>
      <c r="V311" s="101" t="s">
        <v>2145</v>
      </c>
      <c r="W311" s="101" t="s">
        <v>2137</v>
      </c>
      <c r="X311" s="101" t="s">
        <v>2146</v>
      </c>
      <c r="Y311" s="101" t="s">
        <v>2139</v>
      </c>
      <c r="Z311" s="101" t="s">
        <v>2140</v>
      </c>
      <c r="AA311" s="101">
        <v>6</v>
      </c>
      <c r="AB311" s="101" t="s">
        <v>2141</v>
      </c>
      <c r="AC311" s="101" t="s">
        <v>1499</v>
      </c>
      <c r="AD311" s="101" t="s">
        <v>1480</v>
      </c>
      <c r="AE311" s="101" t="s">
        <v>668</v>
      </c>
      <c r="AF311" s="101" t="s">
        <v>1318</v>
      </c>
    </row>
    <row r="312" spans="1:32" ht="117">
      <c r="A312" s="100">
        <v>325</v>
      </c>
      <c r="B312" s="101" t="s">
        <v>1473</v>
      </c>
      <c r="C312" s="130" t="s">
        <v>652</v>
      </c>
      <c r="D312" s="131"/>
      <c r="E312" s="130" t="s">
        <v>653</v>
      </c>
      <c r="F312" s="131"/>
      <c r="G312" s="101" t="s">
        <v>654</v>
      </c>
      <c r="H312" s="130">
        <v>2018</v>
      </c>
      <c r="I312" s="131"/>
      <c r="J312" s="101">
        <v>48</v>
      </c>
      <c r="K312" s="130" t="s">
        <v>2144</v>
      </c>
      <c r="L312" s="132"/>
      <c r="M312" s="131"/>
      <c r="N312" s="130">
        <v>2</v>
      </c>
      <c r="O312" s="132"/>
      <c r="P312" s="132"/>
      <c r="Q312" s="131"/>
      <c r="R312" s="101" t="s">
        <v>656</v>
      </c>
      <c r="S312" s="101" t="s">
        <v>657</v>
      </c>
      <c r="T312" s="101" t="s">
        <v>1203</v>
      </c>
      <c r="U312" s="101" t="s">
        <v>1204</v>
      </c>
      <c r="V312" s="101" t="s">
        <v>2145</v>
      </c>
      <c r="W312" s="101" t="s">
        <v>2137</v>
      </c>
      <c r="X312" s="101" t="s">
        <v>2147</v>
      </c>
      <c r="Y312" s="101" t="s">
        <v>534</v>
      </c>
      <c r="Z312" s="101" t="s">
        <v>2097</v>
      </c>
      <c r="AA312" s="101">
        <v>5</v>
      </c>
      <c r="AB312" s="101" t="s">
        <v>978</v>
      </c>
      <c r="AC312" s="101" t="s">
        <v>1499</v>
      </c>
      <c r="AD312" s="101" t="s">
        <v>2148</v>
      </c>
      <c r="AE312" s="101" t="s">
        <v>668</v>
      </c>
      <c r="AF312" s="101" t="s">
        <v>1318</v>
      </c>
    </row>
    <row r="313" spans="1:32" ht="108">
      <c r="A313" s="100">
        <v>326</v>
      </c>
      <c r="B313" s="101" t="s">
        <v>1473</v>
      </c>
      <c r="C313" s="130" t="s">
        <v>652</v>
      </c>
      <c r="D313" s="131"/>
      <c r="E313" s="130" t="s">
        <v>653</v>
      </c>
      <c r="F313" s="131"/>
      <c r="G313" s="101" t="s">
        <v>654</v>
      </c>
      <c r="H313" s="130">
        <v>2018</v>
      </c>
      <c r="I313" s="131"/>
      <c r="J313" s="101">
        <v>48</v>
      </c>
      <c r="K313" s="130" t="s">
        <v>2149</v>
      </c>
      <c r="L313" s="132"/>
      <c r="M313" s="131"/>
      <c r="N313" s="130">
        <v>1</v>
      </c>
      <c r="O313" s="132"/>
      <c r="P313" s="132"/>
      <c r="Q313" s="131"/>
      <c r="R313" s="101" t="s">
        <v>656</v>
      </c>
      <c r="S313" s="101" t="s">
        <v>657</v>
      </c>
      <c r="T313" s="101" t="s">
        <v>1203</v>
      </c>
      <c r="U313" s="101" t="s">
        <v>1204</v>
      </c>
      <c r="V313" s="101" t="s">
        <v>2150</v>
      </c>
      <c r="W313" s="101" t="s">
        <v>2151</v>
      </c>
      <c r="X313" s="101" t="s">
        <v>2152</v>
      </c>
      <c r="Y313" s="101" t="s">
        <v>2153</v>
      </c>
      <c r="Z313" s="101" t="s">
        <v>2154</v>
      </c>
      <c r="AA313" s="101">
        <v>1</v>
      </c>
      <c r="AB313" s="101" t="s">
        <v>978</v>
      </c>
      <c r="AC313" s="101" t="s">
        <v>1499</v>
      </c>
      <c r="AD313" s="101" t="s">
        <v>1480</v>
      </c>
      <c r="AE313" s="101" t="s">
        <v>668</v>
      </c>
      <c r="AF313" s="101" t="s">
        <v>1318</v>
      </c>
    </row>
    <row r="314" spans="1:32" ht="108">
      <c r="A314" s="100">
        <v>327</v>
      </c>
      <c r="B314" s="101" t="s">
        <v>1473</v>
      </c>
      <c r="C314" s="130" t="s">
        <v>652</v>
      </c>
      <c r="D314" s="131"/>
      <c r="E314" s="130" t="s">
        <v>653</v>
      </c>
      <c r="F314" s="131"/>
      <c r="G314" s="101" t="s">
        <v>654</v>
      </c>
      <c r="H314" s="130">
        <v>2018</v>
      </c>
      <c r="I314" s="131"/>
      <c r="J314" s="101">
        <v>48</v>
      </c>
      <c r="K314" s="130" t="s">
        <v>2149</v>
      </c>
      <c r="L314" s="132"/>
      <c r="M314" s="131"/>
      <c r="N314" s="130">
        <v>2</v>
      </c>
      <c r="O314" s="132"/>
      <c r="P314" s="132"/>
      <c r="Q314" s="131"/>
      <c r="R314" s="101" t="s">
        <v>656</v>
      </c>
      <c r="S314" s="101" t="s">
        <v>657</v>
      </c>
      <c r="T314" s="101" t="s">
        <v>1203</v>
      </c>
      <c r="U314" s="101" t="s">
        <v>1204</v>
      </c>
      <c r="V314" s="101" t="s">
        <v>2150</v>
      </c>
      <c r="W314" s="101" t="s">
        <v>2151</v>
      </c>
      <c r="X314" s="101" t="s">
        <v>2155</v>
      </c>
      <c r="Y314" s="101" t="s">
        <v>2156</v>
      </c>
      <c r="Z314" s="101" t="s">
        <v>2157</v>
      </c>
      <c r="AA314" s="101">
        <v>6</v>
      </c>
      <c r="AB314" s="101" t="s">
        <v>2081</v>
      </c>
      <c r="AC314" s="101" t="s">
        <v>1499</v>
      </c>
      <c r="AD314" s="101" t="s">
        <v>1480</v>
      </c>
      <c r="AE314" s="101" t="s">
        <v>668</v>
      </c>
      <c r="AF314" s="101" t="s">
        <v>1318</v>
      </c>
    </row>
    <row r="315" spans="1:32" ht="108">
      <c r="A315" s="100">
        <v>328</v>
      </c>
      <c r="B315" s="101" t="s">
        <v>1473</v>
      </c>
      <c r="C315" s="130" t="s">
        <v>652</v>
      </c>
      <c r="D315" s="131"/>
      <c r="E315" s="130" t="s">
        <v>653</v>
      </c>
      <c r="F315" s="131"/>
      <c r="G315" s="101" t="s">
        <v>654</v>
      </c>
      <c r="H315" s="130">
        <v>2018</v>
      </c>
      <c r="I315" s="131"/>
      <c r="J315" s="101">
        <v>48</v>
      </c>
      <c r="K315" s="130" t="s">
        <v>2149</v>
      </c>
      <c r="L315" s="132"/>
      <c r="M315" s="131"/>
      <c r="N315" s="130">
        <v>3</v>
      </c>
      <c r="O315" s="132"/>
      <c r="P315" s="132"/>
      <c r="Q315" s="131"/>
      <c r="R315" s="101" t="s">
        <v>656</v>
      </c>
      <c r="S315" s="101" t="s">
        <v>657</v>
      </c>
      <c r="T315" s="101" t="s">
        <v>1203</v>
      </c>
      <c r="U315" s="101" t="s">
        <v>1204</v>
      </c>
      <c r="V315" s="101" t="s">
        <v>2150</v>
      </c>
      <c r="W315" s="101" t="s">
        <v>2151</v>
      </c>
      <c r="X315" s="101" t="s">
        <v>2158</v>
      </c>
      <c r="Y315" s="101" t="s">
        <v>534</v>
      </c>
      <c r="Z315" s="101" t="s">
        <v>2097</v>
      </c>
      <c r="AA315" s="101">
        <v>12</v>
      </c>
      <c r="AB315" s="101" t="s">
        <v>978</v>
      </c>
      <c r="AC315" s="101" t="s">
        <v>1499</v>
      </c>
      <c r="AD315" s="101" t="s">
        <v>1484</v>
      </c>
      <c r="AE315" s="101" t="s">
        <v>668</v>
      </c>
      <c r="AF315" s="101" t="s">
        <v>1318</v>
      </c>
    </row>
    <row r="316" spans="1:32" ht="90">
      <c r="A316" s="100">
        <v>329</v>
      </c>
      <c r="B316" s="101" t="s">
        <v>1461</v>
      </c>
      <c r="C316" s="130" t="s">
        <v>652</v>
      </c>
      <c r="D316" s="131"/>
      <c r="E316" s="130" t="s">
        <v>653</v>
      </c>
      <c r="F316" s="131"/>
      <c r="G316" s="101" t="s">
        <v>654</v>
      </c>
      <c r="H316" s="130">
        <v>2021</v>
      </c>
      <c r="I316" s="131"/>
      <c r="J316" s="101">
        <v>52</v>
      </c>
      <c r="K316" s="130" t="s">
        <v>31</v>
      </c>
      <c r="L316" s="132"/>
      <c r="M316" s="131"/>
      <c r="N316" s="130">
        <v>1</v>
      </c>
      <c r="O316" s="132"/>
      <c r="P316" s="132"/>
      <c r="Q316" s="131"/>
      <c r="R316" s="101" t="s">
        <v>656</v>
      </c>
      <c r="S316" s="101" t="s">
        <v>657</v>
      </c>
      <c r="T316" s="101" t="s">
        <v>1203</v>
      </c>
      <c r="U316" s="101" t="s">
        <v>2050</v>
      </c>
      <c r="V316" s="101" t="s">
        <v>2159</v>
      </c>
      <c r="W316" s="101" t="s">
        <v>598</v>
      </c>
      <c r="X316" s="101" t="s">
        <v>2160</v>
      </c>
      <c r="Y316" s="101" t="s">
        <v>2161</v>
      </c>
      <c r="Z316" s="101" t="s">
        <v>2162</v>
      </c>
      <c r="AA316" s="101">
        <v>1</v>
      </c>
      <c r="AB316" s="101" t="s">
        <v>741</v>
      </c>
      <c r="AC316" s="101" t="s">
        <v>1467</v>
      </c>
      <c r="AD316" s="101" t="s">
        <v>2163</v>
      </c>
      <c r="AE316" s="101" t="s">
        <v>668</v>
      </c>
      <c r="AF316" s="101" t="s">
        <v>1318</v>
      </c>
    </row>
    <row r="317" spans="1:32" ht="225">
      <c r="A317" s="100">
        <v>335</v>
      </c>
      <c r="B317" s="101" t="s">
        <v>2039</v>
      </c>
      <c r="C317" s="130" t="s">
        <v>652</v>
      </c>
      <c r="D317" s="131"/>
      <c r="E317" s="130" t="s">
        <v>653</v>
      </c>
      <c r="F317" s="131"/>
      <c r="G317" s="101" t="s">
        <v>654</v>
      </c>
      <c r="H317" s="130">
        <v>2017</v>
      </c>
      <c r="I317" s="131"/>
      <c r="J317" s="101">
        <v>65</v>
      </c>
      <c r="K317" s="130" t="s">
        <v>31</v>
      </c>
      <c r="L317" s="132"/>
      <c r="M317" s="131"/>
      <c r="N317" s="130">
        <v>1</v>
      </c>
      <c r="O317" s="132"/>
      <c r="P317" s="132"/>
      <c r="Q317" s="131"/>
      <c r="R317" s="101" t="s">
        <v>656</v>
      </c>
      <c r="S317" s="101" t="s">
        <v>1409</v>
      </c>
      <c r="T317" s="101" t="s">
        <v>1000</v>
      </c>
      <c r="U317" s="101" t="s">
        <v>1001</v>
      </c>
      <c r="V317" s="101" t="s">
        <v>2164</v>
      </c>
      <c r="W317" s="101" t="s">
        <v>2165</v>
      </c>
      <c r="X317" s="101" t="s">
        <v>2166</v>
      </c>
      <c r="Y317" s="101" t="s">
        <v>2167</v>
      </c>
      <c r="Z317" s="101" t="s">
        <v>1631</v>
      </c>
      <c r="AA317" s="101">
        <v>1</v>
      </c>
      <c r="AB317" s="101" t="s">
        <v>726</v>
      </c>
      <c r="AC317" s="101" t="s">
        <v>2045</v>
      </c>
      <c r="AD317" s="101" t="s">
        <v>2048</v>
      </c>
      <c r="AE317" s="101" t="s">
        <v>668</v>
      </c>
      <c r="AF317" s="101" t="s">
        <v>669</v>
      </c>
    </row>
    <row r="318" spans="1:32" ht="171">
      <c r="A318" s="100">
        <v>336</v>
      </c>
      <c r="B318" s="101" t="s">
        <v>1417</v>
      </c>
      <c r="C318" s="130" t="s">
        <v>652</v>
      </c>
      <c r="D318" s="131"/>
      <c r="E318" s="130" t="s">
        <v>653</v>
      </c>
      <c r="F318" s="131"/>
      <c r="G318" s="101" t="s">
        <v>654</v>
      </c>
      <c r="H318" s="130">
        <v>2020</v>
      </c>
      <c r="I318" s="131"/>
      <c r="J318" s="101">
        <v>68</v>
      </c>
      <c r="K318" s="130" t="s">
        <v>62</v>
      </c>
      <c r="L318" s="132"/>
      <c r="M318" s="131"/>
      <c r="N318" s="130">
        <v>1</v>
      </c>
      <c r="O318" s="132"/>
      <c r="P318" s="132"/>
      <c r="Q318" s="131"/>
      <c r="R318" s="101" t="s">
        <v>656</v>
      </c>
      <c r="S318" s="101" t="s">
        <v>1409</v>
      </c>
      <c r="T318" s="101" t="s">
        <v>1000</v>
      </c>
      <c r="U318" s="101" t="s">
        <v>1750</v>
      </c>
      <c r="V318" s="101" t="s">
        <v>2168</v>
      </c>
      <c r="W318" s="101" t="s">
        <v>529</v>
      </c>
      <c r="X318" s="101" t="s">
        <v>2169</v>
      </c>
      <c r="Y318" s="101" t="s">
        <v>2170</v>
      </c>
      <c r="Z318" s="101" t="s">
        <v>2171</v>
      </c>
      <c r="AA318" s="101">
        <v>1</v>
      </c>
      <c r="AB318" s="101" t="s">
        <v>2037</v>
      </c>
      <c r="AC318" s="101" t="s">
        <v>2172</v>
      </c>
      <c r="AD318" s="101" t="s">
        <v>2173</v>
      </c>
      <c r="AE318" s="101" t="s">
        <v>668</v>
      </c>
      <c r="AF318" s="101" t="s">
        <v>1318</v>
      </c>
    </row>
    <row r="319" spans="1:32" ht="171">
      <c r="A319" s="100">
        <v>337</v>
      </c>
      <c r="B319" s="101" t="s">
        <v>1417</v>
      </c>
      <c r="C319" s="130" t="s">
        <v>652</v>
      </c>
      <c r="D319" s="131"/>
      <c r="E319" s="130" t="s">
        <v>653</v>
      </c>
      <c r="F319" s="131"/>
      <c r="G319" s="101" t="s">
        <v>654</v>
      </c>
      <c r="H319" s="130">
        <v>2020</v>
      </c>
      <c r="I319" s="131"/>
      <c r="J319" s="101">
        <v>68</v>
      </c>
      <c r="K319" s="130" t="s">
        <v>62</v>
      </c>
      <c r="L319" s="132"/>
      <c r="M319" s="131"/>
      <c r="N319" s="130">
        <v>2</v>
      </c>
      <c r="O319" s="132"/>
      <c r="P319" s="132"/>
      <c r="Q319" s="131"/>
      <c r="R319" s="101" t="s">
        <v>656</v>
      </c>
      <c r="S319" s="101" t="s">
        <v>1409</v>
      </c>
      <c r="T319" s="101" t="s">
        <v>1000</v>
      </c>
      <c r="U319" s="101" t="s">
        <v>1750</v>
      </c>
      <c r="V319" s="101" t="s">
        <v>2168</v>
      </c>
      <c r="W319" s="101" t="s">
        <v>529</v>
      </c>
      <c r="X319" s="101" t="s">
        <v>2174</v>
      </c>
      <c r="Y319" s="101" t="s">
        <v>2175</v>
      </c>
      <c r="Z319" s="101" t="s">
        <v>2176</v>
      </c>
      <c r="AA319" s="101">
        <v>1</v>
      </c>
      <c r="AB319" s="101" t="s">
        <v>726</v>
      </c>
      <c r="AC319" s="101" t="s">
        <v>2177</v>
      </c>
      <c r="AD319" s="101" t="s">
        <v>1424</v>
      </c>
      <c r="AE319" s="101" t="s">
        <v>668</v>
      </c>
      <c r="AF319" s="101" t="s">
        <v>1318</v>
      </c>
    </row>
    <row r="320" spans="1:32" ht="135">
      <c r="A320" s="100">
        <v>338</v>
      </c>
      <c r="B320" s="101" t="s">
        <v>1408</v>
      </c>
      <c r="C320" s="130" t="s">
        <v>652</v>
      </c>
      <c r="D320" s="131"/>
      <c r="E320" s="130" t="s">
        <v>653</v>
      </c>
      <c r="F320" s="131"/>
      <c r="G320" s="101" t="s">
        <v>654</v>
      </c>
      <c r="H320" s="130">
        <v>2020</v>
      </c>
      <c r="I320" s="131"/>
      <c r="J320" s="101">
        <v>75</v>
      </c>
      <c r="K320" s="130" t="s">
        <v>62</v>
      </c>
      <c r="L320" s="132"/>
      <c r="M320" s="131"/>
      <c r="N320" s="130">
        <v>1</v>
      </c>
      <c r="O320" s="132"/>
      <c r="P320" s="132"/>
      <c r="Q320" s="131"/>
      <c r="R320" s="101" t="s">
        <v>656</v>
      </c>
      <c r="S320" s="101" t="s">
        <v>1409</v>
      </c>
      <c r="T320" s="101" t="s">
        <v>1000</v>
      </c>
      <c r="U320" s="101" t="s">
        <v>1750</v>
      </c>
      <c r="V320" s="101" t="s">
        <v>2178</v>
      </c>
      <c r="W320" s="101" t="s">
        <v>530</v>
      </c>
      <c r="X320" s="101" t="s">
        <v>2179</v>
      </c>
      <c r="Y320" s="101" t="s">
        <v>534</v>
      </c>
      <c r="Z320" s="101" t="s">
        <v>2097</v>
      </c>
      <c r="AA320" s="101">
        <v>12</v>
      </c>
      <c r="AB320" s="101" t="s">
        <v>1414</v>
      </c>
      <c r="AC320" s="101" t="s">
        <v>1415</v>
      </c>
      <c r="AD320" s="101" t="s">
        <v>2063</v>
      </c>
      <c r="AE320" s="101" t="s">
        <v>668</v>
      </c>
      <c r="AF320" s="101" t="s">
        <v>1318</v>
      </c>
    </row>
    <row r="321" spans="1:32" ht="81">
      <c r="A321" s="100">
        <v>339</v>
      </c>
      <c r="B321" s="101" t="s">
        <v>1473</v>
      </c>
      <c r="C321" s="130" t="s">
        <v>652</v>
      </c>
      <c r="D321" s="131"/>
      <c r="E321" s="130" t="s">
        <v>653</v>
      </c>
      <c r="F321" s="131"/>
      <c r="G321" s="101" t="s">
        <v>654</v>
      </c>
      <c r="H321" s="130">
        <v>2018</v>
      </c>
      <c r="I321" s="131"/>
      <c r="J321" s="101">
        <v>48</v>
      </c>
      <c r="K321" s="130" t="s">
        <v>2180</v>
      </c>
      <c r="L321" s="132"/>
      <c r="M321" s="131"/>
      <c r="N321" s="130">
        <v>1</v>
      </c>
      <c r="O321" s="132"/>
      <c r="P321" s="132"/>
      <c r="Q321" s="131"/>
      <c r="R321" s="101" t="s">
        <v>656</v>
      </c>
      <c r="S321" s="101" t="s">
        <v>657</v>
      </c>
      <c r="T321" s="101" t="s">
        <v>1203</v>
      </c>
      <c r="U321" s="101" t="s">
        <v>1204</v>
      </c>
      <c r="V321" s="101" t="s">
        <v>2181</v>
      </c>
      <c r="W321" s="101" t="s">
        <v>2182</v>
      </c>
      <c r="X321" s="101" t="s">
        <v>2183</v>
      </c>
      <c r="Y321" s="101" t="s">
        <v>2184</v>
      </c>
      <c r="Z321" s="101" t="s">
        <v>2185</v>
      </c>
      <c r="AA321" s="101">
        <v>100</v>
      </c>
      <c r="AB321" s="101" t="s">
        <v>1024</v>
      </c>
      <c r="AC321" s="101" t="s">
        <v>1499</v>
      </c>
      <c r="AD321" s="101" t="s">
        <v>1484</v>
      </c>
      <c r="AE321" s="101" t="s">
        <v>668</v>
      </c>
      <c r="AF321" s="101" t="s">
        <v>1318</v>
      </c>
    </row>
    <row r="322" spans="1:32" ht="252">
      <c r="A322" s="100">
        <v>340</v>
      </c>
      <c r="B322" s="101" t="s">
        <v>1448</v>
      </c>
      <c r="C322" s="130" t="s">
        <v>652</v>
      </c>
      <c r="D322" s="131"/>
      <c r="E322" s="130" t="s">
        <v>653</v>
      </c>
      <c r="F322" s="131"/>
      <c r="G322" s="101" t="s">
        <v>654</v>
      </c>
      <c r="H322" s="130">
        <v>2019</v>
      </c>
      <c r="I322" s="131"/>
      <c r="J322" s="101">
        <v>24</v>
      </c>
      <c r="K322" s="130" t="s">
        <v>2180</v>
      </c>
      <c r="L322" s="132"/>
      <c r="M322" s="131"/>
      <c r="N322" s="130">
        <v>1</v>
      </c>
      <c r="O322" s="132"/>
      <c r="P322" s="132"/>
      <c r="Q322" s="131"/>
      <c r="R322" s="101" t="s">
        <v>656</v>
      </c>
      <c r="S322" s="101" t="s">
        <v>657</v>
      </c>
      <c r="T322" s="101" t="s">
        <v>1203</v>
      </c>
      <c r="U322" s="101" t="s">
        <v>1204</v>
      </c>
      <c r="V322" s="101" t="s">
        <v>2186</v>
      </c>
      <c r="W322" s="101" t="s">
        <v>2187</v>
      </c>
      <c r="X322" s="101" t="s">
        <v>2188</v>
      </c>
      <c r="Y322" s="101" t="s">
        <v>760</v>
      </c>
      <c r="Z322" s="101" t="s">
        <v>2189</v>
      </c>
      <c r="AA322" s="101">
        <v>1</v>
      </c>
      <c r="AB322" s="101" t="s">
        <v>2190</v>
      </c>
      <c r="AC322" s="101" t="s">
        <v>1512</v>
      </c>
      <c r="AD322" s="101" t="s">
        <v>1456</v>
      </c>
      <c r="AE322" s="101" t="s">
        <v>668</v>
      </c>
      <c r="AF322" s="101" t="s">
        <v>1318</v>
      </c>
    </row>
    <row r="323" spans="1:32" ht="252">
      <c r="A323" s="100">
        <v>341</v>
      </c>
      <c r="B323" s="101" t="s">
        <v>1448</v>
      </c>
      <c r="C323" s="130" t="s">
        <v>652</v>
      </c>
      <c r="D323" s="131"/>
      <c r="E323" s="130" t="s">
        <v>653</v>
      </c>
      <c r="F323" s="131"/>
      <c r="G323" s="101" t="s">
        <v>654</v>
      </c>
      <c r="H323" s="130">
        <v>2019</v>
      </c>
      <c r="I323" s="131"/>
      <c r="J323" s="101">
        <v>24</v>
      </c>
      <c r="K323" s="130" t="s">
        <v>2180</v>
      </c>
      <c r="L323" s="132"/>
      <c r="M323" s="131"/>
      <c r="N323" s="130">
        <v>2</v>
      </c>
      <c r="O323" s="132"/>
      <c r="P323" s="132"/>
      <c r="Q323" s="131"/>
      <c r="R323" s="101" t="s">
        <v>656</v>
      </c>
      <c r="S323" s="101" t="s">
        <v>657</v>
      </c>
      <c r="T323" s="101" t="s">
        <v>1203</v>
      </c>
      <c r="U323" s="101" t="s">
        <v>1204</v>
      </c>
      <c r="V323" s="101" t="s">
        <v>2186</v>
      </c>
      <c r="W323" s="101" t="s">
        <v>2187</v>
      </c>
      <c r="X323" s="101" t="s">
        <v>2191</v>
      </c>
      <c r="Y323" s="101" t="s">
        <v>760</v>
      </c>
      <c r="Z323" s="101" t="s">
        <v>2192</v>
      </c>
      <c r="AA323" s="101">
        <v>1</v>
      </c>
      <c r="AB323" s="101" t="s">
        <v>978</v>
      </c>
      <c r="AC323" s="101" t="s">
        <v>1512</v>
      </c>
      <c r="AD323" s="101" t="s">
        <v>2099</v>
      </c>
      <c r="AE323" s="101" t="s">
        <v>668</v>
      </c>
      <c r="AF323" s="101" t="s">
        <v>1318</v>
      </c>
    </row>
    <row r="324" spans="1:32" ht="153">
      <c r="A324" s="100">
        <v>342</v>
      </c>
      <c r="B324" s="101" t="s">
        <v>1448</v>
      </c>
      <c r="C324" s="130" t="s">
        <v>652</v>
      </c>
      <c r="D324" s="131"/>
      <c r="E324" s="130" t="s">
        <v>653</v>
      </c>
      <c r="F324" s="131"/>
      <c r="G324" s="101" t="s">
        <v>654</v>
      </c>
      <c r="H324" s="130">
        <v>2019</v>
      </c>
      <c r="I324" s="131"/>
      <c r="J324" s="101">
        <v>24</v>
      </c>
      <c r="K324" s="130" t="s">
        <v>2193</v>
      </c>
      <c r="L324" s="132"/>
      <c r="M324" s="131"/>
      <c r="N324" s="130">
        <v>1</v>
      </c>
      <c r="O324" s="132"/>
      <c r="P324" s="132"/>
      <c r="Q324" s="131"/>
      <c r="R324" s="101" t="s">
        <v>656</v>
      </c>
      <c r="S324" s="101" t="s">
        <v>657</v>
      </c>
      <c r="T324" s="101" t="s">
        <v>1203</v>
      </c>
      <c r="U324" s="101" t="s">
        <v>1204</v>
      </c>
      <c r="V324" s="101" t="s">
        <v>2194</v>
      </c>
      <c r="W324" s="101" t="s">
        <v>2195</v>
      </c>
      <c r="X324" s="101" t="s">
        <v>2196</v>
      </c>
      <c r="Y324" s="101" t="s">
        <v>1515</v>
      </c>
      <c r="Z324" s="101" t="s">
        <v>1516</v>
      </c>
      <c r="AA324" s="101">
        <v>1</v>
      </c>
      <c r="AB324" s="101" t="s">
        <v>2197</v>
      </c>
      <c r="AC324" s="101" t="s">
        <v>1512</v>
      </c>
      <c r="AD324" s="101" t="s">
        <v>1456</v>
      </c>
      <c r="AE324" s="101" t="s">
        <v>668</v>
      </c>
      <c r="AF324" s="101" t="s">
        <v>1318</v>
      </c>
    </row>
    <row r="325" spans="1:32" ht="153">
      <c r="A325" s="100">
        <v>343</v>
      </c>
      <c r="B325" s="101" t="s">
        <v>1448</v>
      </c>
      <c r="C325" s="130" t="s">
        <v>652</v>
      </c>
      <c r="D325" s="131"/>
      <c r="E325" s="130" t="s">
        <v>653</v>
      </c>
      <c r="F325" s="131"/>
      <c r="G325" s="101" t="s">
        <v>654</v>
      </c>
      <c r="H325" s="130">
        <v>2019</v>
      </c>
      <c r="I325" s="131"/>
      <c r="J325" s="101">
        <v>24</v>
      </c>
      <c r="K325" s="130" t="s">
        <v>2193</v>
      </c>
      <c r="L325" s="132"/>
      <c r="M325" s="131"/>
      <c r="N325" s="130">
        <v>2</v>
      </c>
      <c r="O325" s="132"/>
      <c r="P325" s="132"/>
      <c r="Q325" s="131"/>
      <c r="R325" s="101" t="s">
        <v>656</v>
      </c>
      <c r="S325" s="101" t="s">
        <v>657</v>
      </c>
      <c r="T325" s="101" t="s">
        <v>1203</v>
      </c>
      <c r="U325" s="101" t="s">
        <v>1204</v>
      </c>
      <c r="V325" s="101" t="s">
        <v>2194</v>
      </c>
      <c r="W325" s="101" t="s">
        <v>2195</v>
      </c>
      <c r="X325" s="101" t="s">
        <v>2198</v>
      </c>
      <c r="Y325" s="101" t="s">
        <v>2199</v>
      </c>
      <c r="Z325" s="101" t="s">
        <v>2200</v>
      </c>
      <c r="AA325" s="101">
        <v>1</v>
      </c>
      <c r="AB325" s="101" t="s">
        <v>978</v>
      </c>
      <c r="AC325" s="101" t="s">
        <v>1512</v>
      </c>
      <c r="AD325" s="101" t="s">
        <v>1456</v>
      </c>
      <c r="AE325" s="101" t="s">
        <v>668</v>
      </c>
      <c r="AF325" s="101" t="s">
        <v>1318</v>
      </c>
    </row>
    <row r="326" spans="1:32" ht="189">
      <c r="A326" s="100">
        <v>344</v>
      </c>
      <c r="B326" s="101" t="s">
        <v>1448</v>
      </c>
      <c r="C326" s="130" t="s">
        <v>652</v>
      </c>
      <c r="D326" s="131"/>
      <c r="E326" s="130" t="s">
        <v>653</v>
      </c>
      <c r="F326" s="131"/>
      <c r="G326" s="101" t="s">
        <v>654</v>
      </c>
      <c r="H326" s="130">
        <v>2019</v>
      </c>
      <c r="I326" s="131"/>
      <c r="J326" s="101">
        <v>24</v>
      </c>
      <c r="K326" s="130" t="s">
        <v>2201</v>
      </c>
      <c r="L326" s="132"/>
      <c r="M326" s="131"/>
      <c r="N326" s="130">
        <v>1</v>
      </c>
      <c r="O326" s="132"/>
      <c r="P326" s="132"/>
      <c r="Q326" s="131"/>
      <c r="R326" s="101" t="s">
        <v>656</v>
      </c>
      <c r="S326" s="101" t="s">
        <v>657</v>
      </c>
      <c r="T326" s="101" t="s">
        <v>1203</v>
      </c>
      <c r="U326" s="101" t="s">
        <v>1204</v>
      </c>
      <c r="V326" s="101" t="s">
        <v>2202</v>
      </c>
      <c r="W326" s="101" t="s">
        <v>2203</v>
      </c>
      <c r="X326" s="101" t="s">
        <v>2204</v>
      </c>
      <c r="Y326" s="101" t="s">
        <v>1412</v>
      </c>
      <c r="Z326" s="101" t="s">
        <v>2205</v>
      </c>
      <c r="AA326" s="101">
        <v>100</v>
      </c>
      <c r="AB326" s="101" t="s">
        <v>978</v>
      </c>
      <c r="AC326" s="101" t="s">
        <v>1512</v>
      </c>
      <c r="AD326" s="101" t="s">
        <v>1456</v>
      </c>
      <c r="AE326" s="101" t="s">
        <v>668</v>
      </c>
      <c r="AF326" s="101" t="s">
        <v>1318</v>
      </c>
    </row>
    <row r="327" spans="1:32" ht="234">
      <c r="A327" s="100">
        <v>345</v>
      </c>
      <c r="B327" s="101" t="s">
        <v>1448</v>
      </c>
      <c r="C327" s="130" t="s">
        <v>652</v>
      </c>
      <c r="D327" s="131"/>
      <c r="E327" s="130" t="s">
        <v>653</v>
      </c>
      <c r="F327" s="131"/>
      <c r="G327" s="101" t="s">
        <v>654</v>
      </c>
      <c r="H327" s="130">
        <v>2019</v>
      </c>
      <c r="I327" s="131"/>
      <c r="J327" s="101">
        <v>24</v>
      </c>
      <c r="K327" s="130" t="s">
        <v>2206</v>
      </c>
      <c r="L327" s="132"/>
      <c r="M327" s="131"/>
      <c r="N327" s="130">
        <v>1</v>
      </c>
      <c r="O327" s="132"/>
      <c r="P327" s="132"/>
      <c r="Q327" s="131"/>
      <c r="R327" s="101" t="s">
        <v>656</v>
      </c>
      <c r="S327" s="101" t="s">
        <v>657</v>
      </c>
      <c r="T327" s="101" t="s">
        <v>1203</v>
      </c>
      <c r="U327" s="101" t="s">
        <v>1204</v>
      </c>
      <c r="V327" s="101" t="s">
        <v>2207</v>
      </c>
      <c r="W327" s="101" t="s">
        <v>2208</v>
      </c>
      <c r="X327" s="101" t="s">
        <v>2209</v>
      </c>
      <c r="Y327" s="101" t="s">
        <v>1515</v>
      </c>
      <c r="Z327" s="101" t="s">
        <v>1516</v>
      </c>
      <c r="AA327" s="101">
        <v>1</v>
      </c>
      <c r="AB327" s="101" t="s">
        <v>2210</v>
      </c>
      <c r="AC327" s="101" t="s">
        <v>1512</v>
      </c>
      <c r="AD327" s="101" t="s">
        <v>1519</v>
      </c>
      <c r="AE327" s="101" t="s">
        <v>668</v>
      </c>
      <c r="AF327" s="101" t="s">
        <v>1318</v>
      </c>
    </row>
    <row r="328" spans="1:32" ht="234">
      <c r="A328" s="100">
        <v>346</v>
      </c>
      <c r="B328" s="101" t="s">
        <v>1448</v>
      </c>
      <c r="C328" s="130" t="s">
        <v>652</v>
      </c>
      <c r="D328" s="131"/>
      <c r="E328" s="130" t="s">
        <v>653</v>
      </c>
      <c r="F328" s="131"/>
      <c r="G328" s="101" t="s">
        <v>654</v>
      </c>
      <c r="H328" s="130">
        <v>2019</v>
      </c>
      <c r="I328" s="131"/>
      <c r="J328" s="101">
        <v>24</v>
      </c>
      <c r="K328" s="130" t="s">
        <v>2206</v>
      </c>
      <c r="L328" s="132"/>
      <c r="M328" s="131"/>
      <c r="N328" s="130">
        <v>2</v>
      </c>
      <c r="O328" s="132"/>
      <c r="P328" s="132"/>
      <c r="Q328" s="131"/>
      <c r="R328" s="101" t="s">
        <v>656</v>
      </c>
      <c r="S328" s="101" t="s">
        <v>657</v>
      </c>
      <c r="T328" s="101" t="s">
        <v>1203</v>
      </c>
      <c r="U328" s="101" t="s">
        <v>1204</v>
      </c>
      <c r="V328" s="101" t="s">
        <v>2207</v>
      </c>
      <c r="W328" s="101" t="s">
        <v>2208</v>
      </c>
      <c r="X328" s="101" t="s">
        <v>2211</v>
      </c>
      <c r="Y328" s="101" t="s">
        <v>1412</v>
      </c>
      <c r="Z328" s="101" t="s">
        <v>2205</v>
      </c>
      <c r="AA328" s="101">
        <v>100</v>
      </c>
      <c r="AB328" s="101" t="s">
        <v>2210</v>
      </c>
      <c r="AC328" s="101" t="s">
        <v>1512</v>
      </c>
      <c r="AD328" s="101" t="s">
        <v>1519</v>
      </c>
      <c r="AE328" s="101" t="s">
        <v>668</v>
      </c>
      <c r="AF328" s="101" t="s">
        <v>1318</v>
      </c>
    </row>
    <row r="329" spans="1:32" ht="126">
      <c r="A329" s="100">
        <v>347</v>
      </c>
      <c r="B329" s="101" t="s">
        <v>1448</v>
      </c>
      <c r="C329" s="130" t="s">
        <v>652</v>
      </c>
      <c r="D329" s="131"/>
      <c r="E329" s="130" t="s">
        <v>653</v>
      </c>
      <c r="F329" s="131"/>
      <c r="G329" s="101" t="s">
        <v>654</v>
      </c>
      <c r="H329" s="130">
        <v>2019</v>
      </c>
      <c r="I329" s="131"/>
      <c r="J329" s="101">
        <v>24</v>
      </c>
      <c r="K329" s="130" t="s">
        <v>2212</v>
      </c>
      <c r="L329" s="132"/>
      <c r="M329" s="131"/>
      <c r="N329" s="130">
        <v>1</v>
      </c>
      <c r="O329" s="132"/>
      <c r="P329" s="132"/>
      <c r="Q329" s="131"/>
      <c r="R329" s="101" t="s">
        <v>656</v>
      </c>
      <c r="S329" s="101" t="s">
        <v>657</v>
      </c>
      <c r="T329" s="101" t="s">
        <v>1203</v>
      </c>
      <c r="U329" s="101" t="s">
        <v>1204</v>
      </c>
      <c r="V329" s="101" t="s">
        <v>2213</v>
      </c>
      <c r="W329" s="101" t="s">
        <v>2214</v>
      </c>
      <c r="X329" s="101" t="s">
        <v>2215</v>
      </c>
      <c r="Y329" s="101" t="s">
        <v>2216</v>
      </c>
      <c r="Z329" s="101" t="s">
        <v>2205</v>
      </c>
      <c r="AA329" s="101">
        <v>100</v>
      </c>
      <c r="AB329" s="101" t="s">
        <v>2217</v>
      </c>
      <c r="AC329" s="101" t="s">
        <v>2218</v>
      </c>
      <c r="AD329" s="101" t="s">
        <v>2219</v>
      </c>
      <c r="AE329" s="101" t="s">
        <v>668</v>
      </c>
      <c r="AF329" s="101" t="s">
        <v>1318</v>
      </c>
    </row>
    <row r="330" spans="1:32" ht="126">
      <c r="A330" s="100">
        <v>348</v>
      </c>
      <c r="B330" s="101" t="s">
        <v>1448</v>
      </c>
      <c r="C330" s="130" t="s">
        <v>652</v>
      </c>
      <c r="D330" s="131"/>
      <c r="E330" s="130" t="s">
        <v>653</v>
      </c>
      <c r="F330" s="131"/>
      <c r="G330" s="101" t="s">
        <v>654</v>
      </c>
      <c r="H330" s="130">
        <v>2019</v>
      </c>
      <c r="I330" s="131"/>
      <c r="J330" s="101">
        <v>24</v>
      </c>
      <c r="K330" s="130" t="s">
        <v>2212</v>
      </c>
      <c r="L330" s="132"/>
      <c r="M330" s="131"/>
      <c r="N330" s="130">
        <v>2</v>
      </c>
      <c r="O330" s="132"/>
      <c r="P330" s="132"/>
      <c r="Q330" s="131"/>
      <c r="R330" s="101" t="s">
        <v>656</v>
      </c>
      <c r="S330" s="101" t="s">
        <v>657</v>
      </c>
      <c r="T330" s="101" t="s">
        <v>1203</v>
      </c>
      <c r="U330" s="101" t="s">
        <v>1204</v>
      </c>
      <c r="V330" s="101" t="s">
        <v>2213</v>
      </c>
      <c r="W330" s="101" t="s">
        <v>2214</v>
      </c>
      <c r="X330" s="101" t="s">
        <v>2220</v>
      </c>
      <c r="Y330" s="101" t="s">
        <v>2221</v>
      </c>
      <c r="Z330" s="101" t="s">
        <v>2222</v>
      </c>
      <c r="AA330" s="101">
        <v>100</v>
      </c>
      <c r="AB330" s="101" t="s">
        <v>2217</v>
      </c>
      <c r="AC330" s="101" t="s">
        <v>2218</v>
      </c>
      <c r="AD330" s="101" t="s">
        <v>1456</v>
      </c>
      <c r="AE330" s="101" t="s">
        <v>668</v>
      </c>
      <c r="AF330" s="101" t="s">
        <v>1318</v>
      </c>
    </row>
    <row r="331" spans="1:32" ht="162">
      <c r="A331" s="100">
        <v>349</v>
      </c>
      <c r="B331" s="101" t="s">
        <v>1448</v>
      </c>
      <c r="C331" s="130" t="s">
        <v>652</v>
      </c>
      <c r="D331" s="131"/>
      <c r="E331" s="130" t="s">
        <v>653</v>
      </c>
      <c r="F331" s="131"/>
      <c r="G331" s="101" t="s">
        <v>654</v>
      </c>
      <c r="H331" s="130">
        <v>2019</v>
      </c>
      <c r="I331" s="131"/>
      <c r="J331" s="101">
        <v>24</v>
      </c>
      <c r="K331" s="130" t="s">
        <v>2223</v>
      </c>
      <c r="L331" s="132"/>
      <c r="M331" s="131"/>
      <c r="N331" s="130">
        <v>1</v>
      </c>
      <c r="O331" s="132"/>
      <c r="P331" s="132"/>
      <c r="Q331" s="131"/>
      <c r="R331" s="101" t="s">
        <v>656</v>
      </c>
      <c r="S331" s="101" t="s">
        <v>657</v>
      </c>
      <c r="T331" s="101" t="s">
        <v>1203</v>
      </c>
      <c r="U331" s="101" t="s">
        <v>1204</v>
      </c>
      <c r="V331" s="101" t="s">
        <v>2224</v>
      </c>
      <c r="W331" s="101" t="s">
        <v>2225</v>
      </c>
      <c r="X331" s="101" t="s">
        <v>2226</v>
      </c>
      <c r="Y331" s="101" t="s">
        <v>2227</v>
      </c>
      <c r="Z331" s="101" t="s">
        <v>2205</v>
      </c>
      <c r="AA331" s="101">
        <v>100</v>
      </c>
      <c r="AB331" s="101" t="s">
        <v>2217</v>
      </c>
      <c r="AC331" s="101" t="s">
        <v>2228</v>
      </c>
      <c r="AD331" s="101" t="s">
        <v>1456</v>
      </c>
      <c r="AE331" s="101" t="s">
        <v>668</v>
      </c>
      <c r="AF331" s="101" t="s">
        <v>1318</v>
      </c>
    </row>
    <row r="332" spans="1:32" ht="117">
      <c r="A332" s="100">
        <v>350</v>
      </c>
      <c r="B332" s="101" t="s">
        <v>2229</v>
      </c>
      <c r="C332" s="130" t="s">
        <v>652</v>
      </c>
      <c r="D332" s="131"/>
      <c r="E332" s="130" t="s">
        <v>653</v>
      </c>
      <c r="F332" s="131"/>
      <c r="G332" s="101" t="s">
        <v>654</v>
      </c>
      <c r="H332" s="130">
        <v>2021</v>
      </c>
      <c r="I332" s="131"/>
      <c r="J332" s="101">
        <v>60</v>
      </c>
      <c r="K332" s="130" t="s">
        <v>26</v>
      </c>
      <c r="L332" s="132"/>
      <c r="M332" s="131"/>
      <c r="N332" s="130">
        <v>1</v>
      </c>
      <c r="O332" s="132"/>
      <c r="P332" s="132"/>
      <c r="Q332" s="131"/>
      <c r="R332" s="101" t="s">
        <v>656</v>
      </c>
      <c r="S332" s="101" t="s">
        <v>1409</v>
      </c>
      <c r="T332" s="101" t="s">
        <v>658</v>
      </c>
      <c r="U332" s="101" t="s">
        <v>675</v>
      </c>
      <c r="V332" s="101" t="s">
        <v>2230</v>
      </c>
      <c r="W332" s="101" t="s">
        <v>606</v>
      </c>
      <c r="X332" s="101" t="s">
        <v>2231</v>
      </c>
      <c r="Y332" s="101" t="s">
        <v>2232</v>
      </c>
      <c r="Z332" s="101" t="s">
        <v>2232</v>
      </c>
      <c r="AA332" s="101">
        <v>4</v>
      </c>
      <c r="AB332" s="101" t="s">
        <v>2233</v>
      </c>
      <c r="AC332" s="101" t="s">
        <v>2234</v>
      </c>
      <c r="AD332" s="101" t="s">
        <v>2049</v>
      </c>
      <c r="AE332" s="101" t="s">
        <v>668</v>
      </c>
      <c r="AF332" s="101" t="s">
        <v>1318</v>
      </c>
    </row>
    <row r="333" spans="1:32" ht="153">
      <c r="A333" s="100">
        <v>351</v>
      </c>
      <c r="B333" s="101" t="s">
        <v>1441</v>
      </c>
      <c r="C333" s="130" t="s">
        <v>652</v>
      </c>
      <c r="D333" s="131"/>
      <c r="E333" s="130" t="s">
        <v>653</v>
      </c>
      <c r="F333" s="131"/>
      <c r="G333" s="101" t="s">
        <v>654</v>
      </c>
      <c r="H333" s="130">
        <v>2020</v>
      </c>
      <c r="I333" s="131"/>
      <c r="J333" s="101">
        <v>59</v>
      </c>
      <c r="K333" s="130" t="s">
        <v>26</v>
      </c>
      <c r="L333" s="132"/>
      <c r="M333" s="131"/>
      <c r="N333" s="130">
        <v>1</v>
      </c>
      <c r="O333" s="132"/>
      <c r="P333" s="132"/>
      <c r="Q333" s="131"/>
      <c r="R333" s="101" t="s">
        <v>656</v>
      </c>
      <c r="S333" s="101" t="s">
        <v>657</v>
      </c>
      <c r="T333" s="101" t="s">
        <v>1203</v>
      </c>
      <c r="U333" s="101" t="s">
        <v>2050</v>
      </c>
      <c r="V333" s="101" t="s">
        <v>2235</v>
      </c>
      <c r="W333" s="101" t="s">
        <v>532</v>
      </c>
      <c r="X333" s="101" t="s">
        <v>533</v>
      </c>
      <c r="Y333" s="101" t="s">
        <v>534</v>
      </c>
      <c r="Z333" s="101" t="s">
        <v>535</v>
      </c>
      <c r="AA333" s="101">
        <v>6</v>
      </c>
      <c r="AB333" s="101" t="s">
        <v>2236</v>
      </c>
      <c r="AC333" s="101" t="s">
        <v>1760</v>
      </c>
      <c r="AD333" s="101" t="s">
        <v>2237</v>
      </c>
      <c r="AE333" s="101" t="s">
        <v>668</v>
      </c>
      <c r="AF333" s="101" t="s">
        <v>1318</v>
      </c>
    </row>
    <row r="334" spans="1:32" ht="108">
      <c r="A334" s="100">
        <v>359</v>
      </c>
      <c r="B334" s="101" t="s">
        <v>1417</v>
      </c>
      <c r="C334" s="130" t="s">
        <v>652</v>
      </c>
      <c r="D334" s="131"/>
      <c r="E334" s="130" t="s">
        <v>653</v>
      </c>
      <c r="F334" s="131"/>
      <c r="G334" s="101" t="s">
        <v>654</v>
      </c>
      <c r="H334" s="130">
        <v>2020</v>
      </c>
      <c r="I334" s="131"/>
      <c r="J334" s="101">
        <v>68</v>
      </c>
      <c r="K334" s="130" t="s">
        <v>63</v>
      </c>
      <c r="L334" s="132"/>
      <c r="M334" s="131"/>
      <c r="N334" s="130">
        <v>1</v>
      </c>
      <c r="O334" s="132"/>
      <c r="P334" s="132"/>
      <c r="Q334" s="131"/>
      <c r="R334" s="101" t="s">
        <v>656</v>
      </c>
      <c r="S334" s="101" t="s">
        <v>1409</v>
      </c>
      <c r="T334" s="101" t="s">
        <v>1000</v>
      </c>
      <c r="U334" s="101" t="s">
        <v>1750</v>
      </c>
      <c r="V334" s="101" t="s">
        <v>2240</v>
      </c>
      <c r="W334" s="101" t="s">
        <v>536</v>
      </c>
      <c r="X334" s="101" t="s">
        <v>2241</v>
      </c>
      <c r="Y334" s="101" t="s">
        <v>2051</v>
      </c>
      <c r="Z334" s="101" t="s">
        <v>2242</v>
      </c>
      <c r="AA334" s="101">
        <v>100</v>
      </c>
      <c r="AB334" s="101" t="s">
        <v>726</v>
      </c>
      <c r="AC334" s="101" t="s">
        <v>1423</v>
      </c>
      <c r="AD334" s="101" t="s">
        <v>1424</v>
      </c>
      <c r="AE334" s="101" t="s">
        <v>668</v>
      </c>
      <c r="AF334" s="101" t="s">
        <v>1318</v>
      </c>
    </row>
    <row r="335" spans="1:32" ht="108">
      <c r="A335" s="100">
        <v>360</v>
      </c>
      <c r="B335" s="101" t="s">
        <v>1417</v>
      </c>
      <c r="C335" s="130" t="s">
        <v>652</v>
      </c>
      <c r="D335" s="131"/>
      <c r="E335" s="130" t="s">
        <v>653</v>
      </c>
      <c r="F335" s="131"/>
      <c r="G335" s="101" t="s">
        <v>654</v>
      </c>
      <c r="H335" s="130">
        <v>2020</v>
      </c>
      <c r="I335" s="131"/>
      <c r="J335" s="101">
        <v>68</v>
      </c>
      <c r="K335" s="130" t="s">
        <v>63</v>
      </c>
      <c r="L335" s="132"/>
      <c r="M335" s="131"/>
      <c r="N335" s="130">
        <v>2</v>
      </c>
      <c r="O335" s="132"/>
      <c r="P335" s="132"/>
      <c r="Q335" s="131"/>
      <c r="R335" s="101" t="s">
        <v>656</v>
      </c>
      <c r="S335" s="101" t="s">
        <v>1409</v>
      </c>
      <c r="T335" s="101" t="s">
        <v>1000</v>
      </c>
      <c r="U335" s="101" t="s">
        <v>1750</v>
      </c>
      <c r="V335" s="101" t="s">
        <v>2240</v>
      </c>
      <c r="W335" s="101" t="s">
        <v>536</v>
      </c>
      <c r="X335" s="101" t="s">
        <v>2243</v>
      </c>
      <c r="Y335" s="101" t="s">
        <v>2244</v>
      </c>
      <c r="Z335" s="101" t="s">
        <v>2245</v>
      </c>
      <c r="AA335" s="101">
        <v>100</v>
      </c>
      <c r="AB335" s="101" t="s">
        <v>726</v>
      </c>
      <c r="AC335" s="101" t="s">
        <v>1423</v>
      </c>
      <c r="AD335" s="101" t="s">
        <v>1424</v>
      </c>
      <c r="AE335" s="101" t="s">
        <v>668</v>
      </c>
      <c r="AF335" s="101" t="s">
        <v>1318</v>
      </c>
    </row>
    <row r="336" spans="1:32" ht="144">
      <c r="A336" s="100">
        <v>361</v>
      </c>
      <c r="B336" s="101" t="s">
        <v>1408</v>
      </c>
      <c r="C336" s="130" t="s">
        <v>652</v>
      </c>
      <c r="D336" s="131"/>
      <c r="E336" s="130" t="s">
        <v>653</v>
      </c>
      <c r="F336" s="131"/>
      <c r="G336" s="101" t="s">
        <v>654</v>
      </c>
      <c r="H336" s="130">
        <v>2020</v>
      </c>
      <c r="I336" s="131"/>
      <c r="J336" s="101">
        <v>75</v>
      </c>
      <c r="K336" s="130" t="s">
        <v>63</v>
      </c>
      <c r="L336" s="132"/>
      <c r="M336" s="131"/>
      <c r="N336" s="130">
        <v>1</v>
      </c>
      <c r="O336" s="132"/>
      <c r="P336" s="132"/>
      <c r="Q336" s="131"/>
      <c r="R336" s="101" t="s">
        <v>656</v>
      </c>
      <c r="S336" s="101" t="s">
        <v>1409</v>
      </c>
      <c r="T336" s="101" t="s">
        <v>1000</v>
      </c>
      <c r="U336" s="101" t="s">
        <v>1750</v>
      </c>
      <c r="V336" s="101" t="s">
        <v>2238</v>
      </c>
      <c r="W336" s="101" t="s">
        <v>537</v>
      </c>
      <c r="X336" s="101" t="s">
        <v>2239</v>
      </c>
      <c r="Y336" s="101" t="s">
        <v>534</v>
      </c>
      <c r="Z336" s="101" t="s">
        <v>2097</v>
      </c>
      <c r="AA336" s="101">
        <v>12</v>
      </c>
      <c r="AB336" s="101" t="s">
        <v>1414</v>
      </c>
      <c r="AC336" s="101" t="s">
        <v>1415</v>
      </c>
      <c r="AD336" s="101" t="s">
        <v>2063</v>
      </c>
      <c r="AE336" s="101" t="s">
        <v>668</v>
      </c>
      <c r="AF336" s="101" t="s">
        <v>1318</v>
      </c>
    </row>
    <row r="337" spans="1:32" ht="90">
      <c r="A337" s="100">
        <v>362</v>
      </c>
      <c r="B337" s="101" t="s">
        <v>2229</v>
      </c>
      <c r="C337" s="130" t="s">
        <v>652</v>
      </c>
      <c r="D337" s="131"/>
      <c r="E337" s="130" t="s">
        <v>653</v>
      </c>
      <c r="F337" s="131"/>
      <c r="G337" s="101" t="s">
        <v>654</v>
      </c>
      <c r="H337" s="130">
        <v>2021</v>
      </c>
      <c r="I337" s="131"/>
      <c r="J337" s="101">
        <v>60</v>
      </c>
      <c r="K337" s="130" t="s">
        <v>57</v>
      </c>
      <c r="L337" s="132"/>
      <c r="M337" s="131"/>
      <c r="N337" s="130">
        <v>1</v>
      </c>
      <c r="O337" s="132"/>
      <c r="P337" s="132"/>
      <c r="Q337" s="131"/>
      <c r="R337" s="101" t="s">
        <v>656</v>
      </c>
      <c r="S337" s="101" t="s">
        <v>1409</v>
      </c>
      <c r="T337" s="101" t="s">
        <v>658</v>
      </c>
      <c r="U337" s="101" t="s">
        <v>675</v>
      </c>
      <c r="V337" s="101" t="s">
        <v>2246</v>
      </c>
      <c r="W337" s="101" t="s">
        <v>539</v>
      </c>
      <c r="X337" s="101" t="s">
        <v>2247</v>
      </c>
      <c r="Y337" s="101" t="s">
        <v>2248</v>
      </c>
      <c r="Z337" s="101" t="s">
        <v>2248</v>
      </c>
      <c r="AA337" s="101">
        <v>1</v>
      </c>
      <c r="AB337" s="101" t="s">
        <v>2233</v>
      </c>
      <c r="AC337" s="101" t="s">
        <v>2234</v>
      </c>
      <c r="AD337" s="101" t="s">
        <v>1677</v>
      </c>
      <c r="AE337" s="101" t="s">
        <v>668</v>
      </c>
      <c r="AF337" s="101" t="s">
        <v>1318</v>
      </c>
    </row>
    <row r="338" spans="1:32" ht="216">
      <c r="A338" s="100">
        <v>363</v>
      </c>
      <c r="B338" s="101" t="s">
        <v>1441</v>
      </c>
      <c r="C338" s="130" t="s">
        <v>652</v>
      </c>
      <c r="D338" s="131"/>
      <c r="E338" s="130" t="s">
        <v>653</v>
      </c>
      <c r="F338" s="131"/>
      <c r="G338" s="101" t="s">
        <v>654</v>
      </c>
      <c r="H338" s="130">
        <v>2020</v>
      </c>
      <c r="I338" s="131"/>
      <c r="J338" s="101">
        <v>59</v>
      </c>
      <c r="K338" s="130" t="s">
        <v>57</v>
      </c>
      <c r="L338" s="132"/>
      <c r="M338" s="131"/>
      <c r="N338" s="130">
        <v>1</v>
      </c>
      <c r="O338" s="132"/>
      <c r="P338" s="132"/>
      <c r="Q338" s="131"/>
      <c r="R338" s="101" t="s">
        <v>656</v>
      </c>
      <c r="S338" s="101" t="s">
        <v>657</v>
      </c>
      <c r="T338" s="101" t="s">
        <v>1203</v>
      </c>
      <c r="U338" s="101" t="s">
        <v>2050</v>
      </c>
      <c r="V338" s="101" t="s">
        <v>2259</v>
      </c>
      <c r="W338" s="101" t="s">
        <v>538</v>
      </c>
      <c r="X338" s="101" t="s">
        <v>2260</v>
      </c>
      <c r="Y338" s="101" t="s">
        <v>2261</v>
      </c>
      <c r="Z338" s="101" t="s">
        <v>2262</v>
      </c>
      <c r="AA338" s="101">
        <v>5</v>
      </c>
      <c r="AB338" s="101" t="s">
        <v>1656</v>
      </c>
      <c r="AC338" s="101" t="s">
        <v>1760</v>
      </c>
      <c r="AD338" s="101" t="s">
        <v>1557</v>
      </c>
      <c r="AE338" s="101" t="s">
        <v>668</v>
      </c>
      <c r="AF338" s="101" t="s">
        <v>1318</v>
      </c>
    </row>
    <row r="339" spans="1:32" ht="216">
      <c r="A339" s="100">
        <v>364</v>
      </c>
      <c r="B339" s="101" t="s">
        <v>1441</v>
      </c>
      <c r="C339" s="130" t="s">
        <v>652</v>
      </c>
      <c r="D339" s="131"/>
      <c r="E339" s="130" t="s">
        <v>653</v>
      </c>
      <c r="F339" s="131"/>
      <c r="G339" s="101" t="s">
        <v>654</v>
      </c>
      <c r="H339" s="130">
        <v>2020</v>
      </c>
      <c r="I339" s="131"/>
      <c r="J339" s="101">
        <v>59</v>
      </c>
      <c r="K339" s="130" t="s">
        <v>57</v>
      </c>
      <c r="L339" s="132"/>
      <c r="M339" s="131"/>
      <c r="N339" s="130">
        <v>2</v>
      </c>
      <c r="O339" s="132"/>
      <c r="P339" s="132"/>
      <c r="Q339" s="131"/>
      <c r="R339" s="101" t="s">
        <v>656</v>
      </c>
      <c r="S339" s="101" t="s">
        <v>657</v>
      </c>
      <c r="T339" s="101" t="s">
        <v>1203</v>
      </c>
      <c r="U339" s="101" t="s">
        <v>2050</v>
      </c>
      <c r="V339" s="101" t="s">
        <v>2259</v>
      </c>
      <c r="W339" s="101" t="s">
        <v>538</v>
      </c>
      <c r="X339" s="101" t="s">
        <v>2263</v>
      </c>
      <c r="Y339" s="101" t="s">
        <v>2264</v>
      </c>
      <c r="Z339" s="101" t="s">
        <v>2265</v>
      </c>
      <c r="AA339" s="101">
        <v>100</v>
      </c>
      <c r="AB339" s="101" t="s">
        <v>1526</v>
      </c>
      <c r="AC339" s="101" t="s">
        <v>1446</v>
      </c>
      <c r="AD339" s="101" t="s">
        <v>1557</v>
      </c>
      <c r="AE339" s="101" t="s">
        <v>668</v>
      </c>
      <c r="AF339" s="101" t="s">
        <v>1541</v>
      </c>
    </row>
    <row r="340" spans="1:32" ht="216">
      <c r="A340" s="100">
        <v>365</v>
      </c>
      <c r="B340" s="101" t="s">
        <v>1441</v>
      </c>
      <c r="C340" s="130" t="s">
        <v>652</v>
      </c>
      <c r="D340" s="131"/>
      <c r="E340" s="130" t="s">
        <v>653</v>
      </c>
      <c r="F340" s="131"/>
      <c r="G340" s="101" t="s">
        <v>654</v>
      </c>
      <c r="H340" s="130">
        <v>2020</v>
      </c>
      <c r="I340" s="131"/>
      <c r="J340" s="101">
        <v>59</v>
      </c>
      <c r="K340" s="130" t="s">
        <v>57</v>
      </c>
      <c r="L340" s="132"/>
      <c r="M340" s="131"/>
      <c r="N340" s="130">
        <v>3</v>
      </c>
      <c r="O340" s="132"/>
      <c r="P340" s="132"/>
      <c r="Q340" s="131"/>
      <c r="R340" s="101" t="s">
        <v>656</v>
      </c>
      <c r="S340" s="101" t="s">
        <v>657</v>
      </c>
      <c r="T340" s="101" t="s">
        <v>1203</v>
      </c>
      <c r="U340" s="101" t="s">
        <v>2050</v>
      </c>
      <c r="V340" s="101" t="s">
        <v>2259</v>
      </c>
      <c r="W340" s="101" t="s">
        <v>538</v>
      </c>
      <c r="X340" s="101" t="s">
        <v>2266</v>
      </c>
      <c r="Y340" s="101" t="s">
        <v>2267</v>
      </c>
      <c r="Z340" s="101" t="s">
        <v>1724</v>
      </c>
      <c r="AA340" s="101">
        <v>2</v>
      </c>
      <c r="AB340" s="101" t="s">
        <v>2268</v>
      </c>
      <c r="AC340" s="101" t="s">
        <v>1446</v>
      </c>
      <c r="AD340" s="101" t="s">
        <v>1951</v>
      </c>
      <c r="AE340" s="101" t="s">
        <v>668</v>
      </c>
      <c r="AF340" s="101" t="s">
        <v>1318</v>
      </c>
    </row>
    <row r="341" spans="1:32" ht="108">
      <c r="A341" s="100">
        <v>366</v>
      </c>
      <c r="B341" s="101" t="s">
        <v>1461</v>
      </c>
      <c r="C341" s="130" t="s">
        <v>652</v>
      </c>
      <c r="D341" s="131"/>
      <c r="E341" s="130" t="s">
        <v>653</v>
      </c>
      <c r="F341" s="131"/>
      <c r="G341" s="101" t="s">
        <v>654</v>
      </c>
      <c r="H341" s="130">
        <v>2021</v>
      </c>
      <c r="I341" s="131"/>
      <c r="J341" s="101">
        <v>52</v>
      </c>
      <c r="K341" s="130" t="s">
        <v>57</v>
      </c>
      <c r="L341" s="132"/>
      <c r="M341" s="131"/>
      <c r="N341" s="130">
        <v>1</v>
      </c>
      <c r="O341" s="132"/>
      <c r="P341" s="132"/>
      <c r="Q341" s="131"/>
      <c r="R341" s="101" t="s">
        <v>656</v>
      </c>
      <c r="S341" s="101" t="s">
        <v>657</v>
      </c>
      <c r="T341" s="101" t="s">
        <v>1203</v>
      </c>
      <c r="U341" s="101" t="s">
        <v>2050</v>
      </c>
      <c r="V341" s="101" t="s">
        <v>2249</v>
      </c>
      <c r="W341" s="101" t="s">
        <v>599</v>
      </c>
      <c r="X341" s="101" t="s">
        <v>2250</v>
      </c>
      <c r="Y341" s="101" t="s">
        <v>2216</v>
      </c>
      <c r="Z341" s="101" t="s">
        <v>1289</v>
      </c>
      <c r="AA341" s="101">
        <v>1</v>
      </c>
      <c r="AB341" s="101" t="s">
        <v>2251</v>
      </c>
      <c r="AC341" s="101" t="s">
        <v>1467</v>
      </c>
      <c r="AD341" s="101" t="s">
        <v>2163</v>
      </c>
      <c r="AE341" s="101" t="s">
        <v>668</v>
      </c>
      <c r="AF341" s="101" t="s">
        <v>1318</v>
      </c>
    </row>
    <row r="342" spans="1:32" ht="72">
      <c r="A342" s="100">
        <v>367</v>
      </c>
      <c r="B342" s="101" t="s">
        <v>1461</v>
      </c>
      <c r="C342" s="130" t="s">
        <v>652</v>
      </c>
      <c r="D342" s="131"/>
      <c r="E342" s="130" t="s">
        <v>653</v>
      </c>
      <c r="F342" s="131"/>
      <c r="G342" s="101" t="s">
        <v>654</v>
      </c>
      <c r="H342" s="130">
        <v>2021</v>
      </c>
      <c r="I342" s="131"/>
      <c r="J342" s="101">
        <v>52</v>
      </c>
      <c r="K342" s="130" t="s">
        <v>57</v>
      </c>
      <c r="L342" s="132"/>
      <c r="M342" s="131"/>
      <c r="N342" s="130">
        <v>2</v>
      </c>
      <c r="O342" s="132"/>
      <c r="P342" s="132"/>
      <c r="Q342" s="131"/>
      <c r="R342" s="101" t="s">
        <v>656</v>
      </c>
      <c r="S342" s="101" t="s">
        <v>657</v>
      </c>
      <c r="T342" s="101" t="s">
        <v>1203</v>
      </c>
      <c r="U342" s="101" t="s">
        <v>2050</v>
      </c>
      <c r="V342" s="101" t="s">
        <v>2249</v>
      </c>
      <c r="W342" s="101" t="s">
        <v>599</v>
      </c>
      <c r="X342" s="101" t="s">
        <v>2252</v>
      </c>
      <c r="Y342" s="101" t="s">
        <v>2253</v>
      </c>
      <c r="Z342" s="101" t="s">
        <v>2254</v>
      </c>
      <c r="AA342" s="101">
        <v>1</v>
      </c>
      <c r="AB342" s="101" t="s">
        <v>978</v>
      </c>
      <c r="AC342" s="101" t="s">
        <v>1467</v>
      </c>
      <c r="AD342" s="101" t="s">
        <v>2255</v>
      </c>
      <c r="AE342" s="101" t="s">
        <v>668</v>
      </c>
      <c r="AF342" s="101" t="s">
        <v>1318</v>
      </c>
    </row>
    <row r="343" spans="1:32" ht="72">
      <c r="A343" s="100">
        <v>368</v>
      </c>
      <c r="B343" s="101" t="s">
        <v>1461</v>
      </c>
      <c r="C343" s="130" t="s">
        <v>652</v>
      </c>
      <c r="D343" s="131"/>
      <c r="E343" s="130" t="s">
        <v>653</v>
      </c>
      <c r="F343" s="131"/>
      <c r="G343" s="101" t="s">
        <v>654</v>
      </c>
      <c r="H343" s="130">
        <v>2021</v>
      </c>
      <c r="I343" s="131"/>
      <c r="J343" s="101">
        <v>52</v>
      </c>
      <c r="K343" s="130" t="s">
        <v>57</v>
      </c>
      <c r="L343" s="132"/>
      <c r="M343" s="131"/>
      <c r="N343" s="130">
        <v>3</v>
      </c>
      <c r="O343" s="132"/>
      <c r="P343" s="132"/>
      <c r="Q343" s="131"/>
      <c r="R343" s="101" t="s">
        <v>656</v>
      </c>
      <c r="S343" s="101" t="s">
        <v>657</v>
      </c>
      <c r="T343" s="101" t="s">
        <v>1203</v>
      </c>
      <c r="U343" s="101" t="s">
        <v>2050</v>
      </c>
      <c r="V343" s="101" t="s">
        <v>2249</v>
      </c>
      <c r="W343" s="101" t="s">
        <v>599</v>
      </c>
      <c r="X343" s="101" t="s">
        <v>2256</v>
      </c>
      <c r="Y343" s="101" t="s">
        <v>2257</v>
      </c>
      <c r="Z343" s="101" t="s">
        <v>2258</v>
      </c>
      <c r="AA343" s="101">
        <v>1</v>
      </c>
      <c r="AB343" s="101" t="s">
        <v>978</v>
      </c>
      <c r="AC343" s="101" t="s">
        <v>1467</v>
      </c>
      <c r="AD343" s="101" t="s">
        <v>2163</v>
      </c>
      <c r="AE343" s="101" t="s">
        <v>668</v>
      </c>
      <c r="AF343" s="101" t="s">
        <v>1318</v>
      </c>
    </row>
    <row r="344" spans="1:32" ht="216">
      <c r="A344" s="100">
        <v>380</v>
      </c>
      <c r="B344" s="101" t="s">
        <v>2027</v>
      </c>
      <c r="C344" s="130" t="s">
        <v>652</v>
      </c>
      <c r="D344" s="131"/>
      <c r="E344" s="130" t="s">
        <v>653</v>
      </c>
      <c r="F344" s="131"/>
      <c r="G344" s="101" t="s">
        <v>654</v>
      </c>
      <c r="H344" s="130">
        <v>2021</v>
      </c>
      <c r="I344" s="131"/>
      <c r="J344" s="101">
        <v>61</v>
      </c>
      <c r="K344" s="130" t="s">
        <v>38</v>
      </c>
      <c r="L344" s="132"/>
      <c r="M344" s="131"/>
      <c r="N344" s="130">
        <v>1</v>
      </c>
      <c r="O344" s="132"/>
      <c r="P344" s="132"/>
      <c r="Q344" s="131"/>
      <c r="R344" s="101" t="s">
        <v>656</v>
      </c>
      <c r="S344" s="101" t="s">
        <v>1409</v>
      </c>
      <c r="T344" s="101" t="s">
        <v>658</v>
      </c>
      <c r="U344" s="101" t="s">
        <v>675</v>
      </c>
      <c r="V344" s="101" t="s">
        <v>2269</v>
      </c>
      <c r="W344" s="101" t="s">
        <v>613</v>
      </c>
      <c r="X344" s="101" t="s">
        <v>2270</v>
      </c>
      <c r="Y344" s="101" t="s">
        <v>2271</v>
      </c>
      <c r="Z344" s="101" t="s">
        <v>2272</v>
      </c>
      <c r="AA344" s="101">
        <v>100</v>
      </c>
      <c r="AB344" s="101" t="s">
        <v>2273</v>
      </c>
      <c r="AC344" s="101" t="s">
        <v>2274</v>
      </c>
      <c r="AD344" s="101" t="s">
        <v>2032</v>
      </c>
      <c r="AE344" s="101" t="s">
        <v>668</v>
      </c>
      <c r="AF344" s="101" t="s">
        <v>1318</v>
      </c>
    </row>
    <row r="345" spans="1:32" ht="198">
      <c r="A345" s="100">
        <v>381</v>
      </c>
      <c r="B345" s="101" t="s">
        <v>2027</v>
      </c>
      <c r="C345" s="130" t="s">
        <v>652</v>
      </c>
      <c r="D345" s="131"/>
      <c r="E345" s="130" t="s">
        <v>653</v>
      </c>
      <c r="F345" s="131"/>
      <c r="G345" s="101" t="s">
        <v>654</v>
      </c>
      <c r="H345" s="130">
        <v>2021</v>
      </c>
      <c r="I345" s="131"/>
      <c r="J345" s="101">
        <v>61</v>
      </c>
      <c r="K345" s="130" t="s">
        <v>40</v>
      </c>
      <c r="L345" s="132"/>
      <c r="M345" s="131"/>
      <c r="N345" s="130">
        <v>1</v>
      </c>
      <c r="O345" s="132"/>
      <c r="P345" s="132"/>
      <c r="Q345" s="131"/>
      <c r="R345" s="101" t="s">
        <v>656</v>
      </c>
      <c r="S345" s="101" t="s">
        <v>1409</v>
      </c>
      <c r="T345" s="101" t="s">
        <v>658</v>
      </c>
      <c r="U345" s="101" t="s">
        <v>675</v>
      </c>
      <c r="V345" s="101" t="s">
        <v>2275</v>
      </c>
      <c r="W345" s="101" t="s">
        <v>600</v>
      </c>
      <c r="X345" s="101" t="s">
        <v>2021</v>
      </c>
      <c r="Y345" s="101" t="s">
        <v>2022</v>
      </c>
      <c r="Z345" s="101" t="s">
        <v>2029</v>
      </c>
      <c r="AA345" s="101">
        <v>1</v>
      </c>
      <c r="AB345" s="101" t="s">
        <v>2030</v>
      </c>
      <c r="AC345" s="101" t="s">
        <v>2031</v>
      </c>
      <c r="AD345" s="101" t="s">
        <v>2032</v>
      </c>
      <c r="AE345" s="101" t="s">
        <v>668</v>
      </c>
      <c r="AF345" s="101" t="s">
        <v>1318</v>
      </c>
    </row>
    <row r="346" spans="1:32" ht="216">
      <c r="A346" s="100">
        <v>382</v>
      </c>
      <c r="B346" s="101" t="s">
        <v>2019</v>
      </c>
      <c r="C346" s="130" t="s">
        <v>652</v>
      </c>
      <c r="D346" s="131"/>
      <c r="E346" s="130" t="s">
        <v>653</v>
      </c>
      <c r="F346" s="131"/>
      <c r="G346" s="101" t="s">
        <v>654</v>
      </c>
      <c r="H346" s="130">
        <v>2021</v>
      </c>
      <c r="I346" s="131"/>
      <c r="J346" s="101">
        <v>57</v>
      </c>
      <c r="K346" s="130" t="s">
        <v>40</v>
      </c>
      <c r="L346" s="132"/>
      <c r="M346" s="131"/>
      <c r="N346" s="130">
        <v>1</v>
      </c>
      <c r="O346" s="132"/>
      <c r="P346" s="132"/>
      <c r="Q346" s="131"/>
      <c r="R346" s="101" t="s">
        <v>656</v>
      </c>
      <c r="S346" s="101" t="s">
        <v>1409</v>
      </c>
      <c r="T346" s="101" t="s">
        <v>658</v>
      </c>
      <c r="U346" s="101" t="s">
        <v>675</v>
      </c>
      <c r="V346" s="101" t="s">
        <v>2276</v>
      </c>
      <c r="W346" s="101" t="s">
        <v>602</v>
      </c>
      <c r="X346" s="101" t="s">
        <v>2021</v>
      </c>
      <c r="Y346" s="101" t="s">
        <v>2022</v>
      </c>
      <c r="Z346" s="101" t="s">
        <v>2023</v>
      </c>
      <c r="AA346" s="101">
        <v>1</v>
      </c>
      <c r="AB346" s="101" t="s">
        <v>2277</v>
      </c>
      <c r="AC346" s="101" t="s">
        <v>2025</v>
      </c>
      <c r="AD346" s="101" t="s">
        <v>2026</v>
      </c>
      <c r="AE346" s="101" t="s">
        <v>668</v>
      </c>
      <c r="AF346" s="101" t="s">
        <v>1318</v>
      </c>
    </row>
    <row r="347" spans="1:32" ht="198">
      <c r="A347" s="100">
        <v>383</v>
      </c>
      <c r="B347" s="101" t="s">
        <v>1428</v>
      </c>
      <c r="C347" s="130" t="s">
        <v>652</v>
      </c>
      <c r="D347" s="131"/>
      <c r="E347" s="130" t="s">
        <v>653</v>
      </c>
      <c r="F347" s="131"/>
      <c r="G347" s="101" t="s">
        <v>654</v>
      </c>
      <c r="H347" s="130">
        <v>2019</v>
      </c>
      <c r="I347" s="131"/>
      <c r="J347" s="101">
        <v>36</v>
      </c>
      <c r="K347" s="130" t="s">
        <v>40</v>
      </c>
      <c r="L347" s="132"/>
      <c r="M347" s="131"/>
      <c r="N347" s="130">
        <v>1</v>
      </c>
      <c r="O347" s="132"/>
      <c r="P347" s="132"/>
      <c r="Q347" s="131"/>
      <c r="R347" s="101" t="s">
        <v>656</v>
      </c>
      <c r="S347" s="101" t="s">
        <v>1409</v>
      </c>
      <c r="T347" s="101" t="s">
        <v>658</v>
      </c>
      <c r="U347" s="101" t="s">
        <v>675</v>
      </c>
      <c r="V347" s="101" t="s">
        <v>543</v>
      </c>
      <c r="W347" s="101" t="s">
        <v>460</v>
      </c>
      <c r="X347" s="101" t="s">
        <v>1429</v>
      </c>
      <c r="Y347" s="101" t="s">
        <v>1430</v>
      </c>
      <c r="Z347" s="101" t="s">
        <v>1431</v>
      </c>
      <c r="AA347" s="101">
        <v>1</v>
      </c>
      <c r="AB347" s="101" t="s">
        <v>1432</v>
      </c>
      <c r="AC347" s="101" t="s">
        <v>1433</v>
      </c>
      <c r="AD347" s="101" t="s">
        <v>1434</v>
      </c>
      <c r="AE347" s="101" t="s">
        <v>668</v>
      </c>
      <c r="AF347" s="101" t="s">
        <v>1318</v>
      </c>
    </row>
    <row r="348" spans="1:32" ht="198">
      <c r="A348" s="100">
        <v>384</v>
      </c>
      <c r="B348" s="101" t="s">
        <v>1428</v>
      </c>
      <c r="C348" s="130" t="s">
        <v>652</v>
      </c>
      <c r="D348" s="131"/>
      <c r="E348" s="130" t="s">
        <v>653</v>
      </c>
      <c r="F348" s="131"/>
      <c r="G348" s="101" t="s">
        <v>654</v>
      </c>
      <c r="H348" s="130">
        <v>2019</v>
      </c>
      <c r="I348" s="131"/>
      <c r="J348" s="101">
        <v>36</v>
      </c>
      <c r="K348" s="130" t="s">
        <v>40</v>
      </c>
      <c r="L348" s="132"/>
      <c r="M348" s="131"/>
      <c r="N348" s="130">
        <v>2</v>
      </c>
      <c r="O348" s="132"/>
      <c r="P348" s="132"/>
      <c r="Q348" s="131"/>
      <c r="R348" s="101" t="s">
        <v>656</v>
      </c>
      <c r="S348" s="101" t="s">
        <v>1409</v>
      </c>
      <c r="T348" s="101" t="s">
        <v>658</v>
      </c>
      <c r="U348" s="101" t="s">
        <v>675</v>
      </c>
      <c r="V348" s="101" t="s">
        <v>543</v>
      </c>
      <c r="W348" s="101" t="s">
        <v>460</v>
      </c>
      <c r="X348" s="101" t="s">
        <v>1435</v>
      </c>
      <c r="Y348" s="101" t="s">
        <v>869</v>
      </c>
      <c r="Z348" s="101" t="s">
        <v>1436</v>
      </c>
      <c r="AA348" s="101">
        <v>3</v>
      </c>
      <c r="AB348" s="101" t="s">
        <v>741</v>
      </c>
      <c r="AC348" s="101" t="s">
        <v>1437</v>
      </c>
      <c r="AD348" s="101" t="s">
        <v>1438</v>
      </c>
      <c r="AE348" s="101" t="s">
        <v>668</v>
      </c>
      <c r="AF348" s="101" t="s">
        <v>1318</v>
      </c>
    </row>
    <row r="349" spans="1:32" ht="198">
      <c r="A349" s="100">
        <v>385</v>
      </c>
      <c r="B349" s="101" t="s">
        <v>1428</v>
      </c>
      <c r="C349" s="130" t="s">
        <v>652</v>
      </c>
      <c r="D349" s="131"/>
      <c r="E349" s="130" t="s">
        <v>653</v>
      </c>
      <c r="F349" s="131"/>
      <c r="G349" s="101" t="s">
        <v>654</v>
      </c>
      <c r="H349" s="130">
        <v>2019</v>
      </c>
      <c r="I349" s="131"/>
      <c r="J349" s="101">
        <v>36</v>
      </c>
      <c r="K349" s="130" t="s">
        <v>40</v>
      </c>
      <c r="L349" s="132"/>
      <c r="M349" s="131"/>
      <c r="N349" s="130">
        <v>3</v>
      </c>
      <c r="O349" s="132"/>
      <c r="P349" s="132"/>
      <c r="Q349" s="131"/>
      <c r="R349" s="101" t="s">
        <v>656</v>
      </c>
      <c r="S349" s="101" t="s">
        <v>1409</v>
      </c>
      <c r="T349" s="101" t="s">
        <v>658</v>
      </c>
      <c r="U349" s="101" t="s">
        <v>675</v>
      </c>
      <c r="V349" s="101" t="s">
        <v>543</v>
      </c>
      <c r="W349" s="101" t="s">
        <v>460</v>
      </c>
      <c r="X349" s="101" t="s">
        <v>2278</v>
      </c>
      <c r="Y349" s="101" t="s">
        <v>462</v>
      </c>
      <c r="Z349" s="101" t="s">
        <v>463</v>
      </c>
      <c r="AA349" s="101">
        <v>5</v>
      </c>
      <c r="AB349" s="101" t="s">
        <v>1439</v>
      </c>
      <c r="AC349" s="101" t="s">
        <v>1437</v>
      </c>
      <c r="AD349" s="101" t="s">
        <v>1440</v>
      </c>
      <c r="AE349" s="101" t="s">
        <v>668</v>
      </c>
      <c r="AF349" s="101" t="s">
        <v>1318</v>
      </c>
    </row>
    <row r="350" spans="1:32" ht="189">
      <c r="A350" s="100">
        <v>386</v>
      </c>
      <c r="B350" s="101" t="s">
        <v>1448</v>
      </c>
      <c r="C350" s="130" t="s">
        <v>652</v>
      </c>
      <c r="D350" s="131"/>
      <c r="E350" s="130" t="s">
        <v>653</v>
      </c>
      <c r="F350" s="131"/>
      <c r="G350" s="101" t="s">
        <v>654</v>
      </c>
      <c r="H350" s="130">
        <v>2019</v>
      </c>
      <c r="I350" s="131"/>
      <c r="J350" s="101">
        <v>24</v>
      </c>
      <c r="K350" s="130" t="s">
        <v>2279</v>
      </c>
      <c r="L350" s="132"/>
      <c r="M350" s="131"/>
      <c r="N350" s="130">
        <v>1</v>
      </c>
      <c r="O350" s="132"/>
      <c r="P350" s="132"/>
      <c r="Q350" s="131"/>
      <c r="R350" s="101" t="s">
        <v>656</v>
      </c>
      <c r="S350" s="101" t="s">
        <v>657</v>
      </c>
      <c r="T350" s="101" t="s">
        <v>1203</v>
      </c>
      <c r="U350" s="101" t="s">
        <v>1204</v>
      </c>
      <c r="V350" s="101" t="s">
        <v>2280</v>
      </c>
      <c r="W350" s="101" t="s">
        <v>2281</v>
      </c>
      <c r="X350" s="101" t="s">
        <v>2282</v>
      </c>
      <c r="Y350" s="101" t="s">
        <v>2283</v>
      </c>
      <c r="Z350" s="101" t="s">
        <v>2284</v>
      </c>
      <c r="AA350" s="101">
        <v>1</v>
      </c>
      <c r="AB350" s="101" t="s">
        <v>1371</v>
      </c>
      <c r="AC350" s="101" t="s">
        <v>1448</v>
      </c>
      <c r="AD350" s="101" t="s">
        <v>2219</v>
      </c>
      <c r="AE350" s="101" t="s">
        <v>668</v>
      </c>
      <c r="AF350" s="101" t="s">
        <v>1318</v>
      </c>
    </row>
    <row r="351" spans="1:32" ht="126">
      <c r="A351" s="100">
        <v>387</v>
      </c>
      <c r="B351" s="101" t="s">
        <v>823</v>
      </c>
      <c r="C351" s="130" t="s">
        <v>652</v>
      </c>
      <c r="D351" s="131"/>
      <c r="E351" s="130" t="s">
        <v>653</v>
      </c>
      <c r="F351" s="131"/>
      <c r="G351" s="101" t="s">
        <v>654</v>
      </c>
      <c r="H351" s="130">
        <v>2016</v>
      </c>
      <c r="I351" s="131"/>
      <c r="J351" s="101">
        <v>80</v>
      </c>
      <c r="K351" s="130" t="s">
        <v>2279</v>
      </c>
      <c r="L351" s="132"/>
      <c r="M351" s="131"/>
      <c r="N351" s="130">
        <v>1</v>
      </c>
      <c r="O351" s="132"/>
      <c r="P351" s="132"/>
      <c r="Q351" s="131"/>
      <c r="R351" s="101" t="s">
        <v>656</v>
      </c>
      <c r="S351" s="101" t="s">
        <v>1409</v>
      </c>
      <c r="T351" s="101" t="s">
        <v>658</v>
      </c>
      <c r="U351" s="101" t="s">
        <v>675</v>
      </c>
      <c r="V351" s="101" t="s">
        <v>2285</v>
      </c>
      <c r="W351" s="101" t="s">
        <v>2286</v>
      </c>
      <c r="X351" s="101" t="s">
        <v>2287</v>
      </c>
      <c r="Y351" s="101" t="s">
        <v>2288</v>
      </c>
      <c r="Z351" s="101" t="s">
        <v>2289</v>
      </c>
      <c r="AA351" s="101">
        <v>1</v>
      </c>
      <c r="AB351" s="101" t="s">
        <v>2037</v>
      </c>
      <c r="AC351" s="101" t="s">
        <v>2038</v>
      </c>
      <c r="AD351" s="101" t="s">
        <v>864</v>
      </c>
      <c r="AE351" s="101" t="s">
        <v>668</v>
      </c>
      <c r="AF351" s="101" t="s">
        <v>669</v>
      </c>
    </row>
    <row r="352" spans="1:32" ht="117">
      <c r="A352" s="100">
        <v>388</v>
      </c>
      <c r="B352" s="101" t="s">
        <v>2039</v>
      </c>
      <c r="C352" s="130" t="s">
        <v>652</v>
      </c>
      <c r="D352" s="131"/>
      <c r="E352" s="130" t="s">
        <v>653</v>
      </c>
      <c r="F352" s="131"/>
      <c r="G352" s="101" t="s">
        <v>654</v>
      </c>
      <c r="H352" s="130">
        <v>2017</v>
      </c>
      <c r="I352" s="131"/>
      <c r="J352" s="101">
        <v>64</v>
      </c>
      <c r="K352" s="130" t="s">
        <v>2279</v>
      </c>
      <c r="L352" s="132"/>
      <c r="M352" s="131"/>
      <c r="N352" s="130">
        <v>1</v>
      </c>
      <c r="O352" s="132"/>
      <c r="P352" s="132"/>
      <c r="Q352" s="131"/>
      <c r="R352" s="101" t="s">
        <v>656</v>
      </c>
      <c r="S352" s="101" t="s">
        <v>1409</v>
      </c>
      <c r="T352" s="101" t="s">
        <v>1000</v>
      </c>
      <c r="U352" s="101" t="s">
        <v>1001</v>
      </c>
      <c r="V352" s="101" t="s">
        <v>2290</v>
      </c>
      <c r="W352" s="101" t="s">
        <v>2291</v>
      </c>
      <c r="X352" s="101" t="s">
        <v>2292</v>
      </c>
      <c r="Y352" s="101" t="s">
        <v>2293</v>
      </c>
      <c r="Z352" s="101" t="s">
        <v>2294</v>
      </c>
      <c r="AA352" s="101">
        <v>1</v>
      </c>
      <c r="AB352" s="101" t="s">
        <v>1362</v>
      </c>
      <c r="AC352" s="101" t="s">
        <v>2295</v>
      </c>
      <c r="AD352" s="101" t="s">
        <v>755</v>
      </c>
      <c r="AE352" s="101" t="s">
        <v>668</v>
      </c>
      <c r="AF352" s="101" t="s">
        <v>669</v>
      </c>
    </row>
    <row r="353" spans="1:32" ht="117">
      <c r="A353" s="100">
        <v>389</v>
      </c>
      <c r="B353" s="101" t="s">
        <v>2039</v>
      </c>
      <c r="C353" s="130" t="s">
        <v>652</v>
      </c>
      <c r="D353" s="131"/>
      <c r="E353" s="130" t="s">
        <v>653</v>
      </c>
      <c r="F353" s="131"/>
      <c r="G353" s="101" t="s">
        <v>654</v>
      </c>
      <c r="H353" s="130">
        <v>2017</v>
      </c>
      <c r="I353" s="131"/>
      <c r="J353" s="101">
        <v>65</v>
      </c>
      <c r="K353" s="130" t="s">
        <v>59</v>
      </c>
      <c r="L353" s="132"/>
      <c r="M353" s="131"/>
      <c r="N353" s="130">
        <v>1</v>
      </c>
      <c r="O353" s="132"/>
      <c r="P353" s="132"/>
      <c r="Q353" s="131"/>
      <c r="R353" s="101" t="s">
        <v>656</v>
      </c>
      <c r="S353" s="101" t="s">
        <v>1409</v>
      </c>
      <c r="T353" s="101" t="s">
        <v>1000</v>
      </c>
      <c r="U353" s="101" t="s">
        <v>1001</v>
      </c>
      <c r="V353" s="101" t="s">
        <v>2296</v>
      </c>
      <c r="W353" s="101" t="s">
        <v>2297</v>
      </c>
      <c r="X353" s="101" t="s">
        <v>2298</v>
      </c>
      <c r="Y353" s="101" t="s">
        <v>2299</v>
      </c>
      <c r="Z353" s="101" t="s">
        <v>2299</v>
      </c>
      <c r="AA353" s="101">
        <v>1</v>
      </c>
      <c r="AB353" s="101" t="s">
        <v>726</v>
      </c>
      <c r="AC353" s="101" t="s">
        <v>2045</v>
      </c>
      <c r="AD353" s="101" t="s">
        <v>755</v>
      </c>
      <c r="AE353" s="101" t="s">
        <v>668</v>
      </c>
      <c r="AF353" s="101" t="s">
        <v>518</v>
      </c>
    </row>
    <row r="354" spans="1:32" ht="99">
      <c r="A354" s="100">
        <v>390</v>
      </c>
      <c r="B354" s="101" t="s">
        <v>1417</v>
      </c>
      <c r="C354" s="130" t="s">
        <v>652</v>
      </c>
      <c r="D354" s="131"/>
      <c r="E354" s="130" t="s">
        <v>653</v>
      </c>
      <c r="F354" s="131"/>
      <c r="G354" s="101" t="s">
        <v>654</v>
      </c>
      <c r="H354" s="130">
        <v>2020</v>
      </c>
      <c r="I354" s="131"/>
      <c r="J354" s="101">
        <v>68</v>
      </c>
      <c r="K354" s="130" t="s">
        <v>59</v>
      </c>
      <c r="L354" s="132"/>
      <c r="M354" s="131"/>
      <c r="N354" s="130">
        <v>1</v>
      </c>
      <c r="O354" s="132"/>
      <c r="P354" s="132"/>
      <c r="Q354" s="131"/>
      <c r="R354" s="101" t="s">
        <v>656</v>
      </c>
      <c r="S354" s="101" t="s">
        <v>1409</v>
      </c>
      <c r="T354" s="101" t="s">
        <v>658</v>
      </c>
      <c r="U354" s="101" t="s">
        <v>675</v>
      </c>
      <c r="V354" s="101" t="s">
        <v>2300</v>
      </c>
      <c r="W354" s="101" t="s">
        <v>544</v>
      </c>
      <c r="X354" s="101" t="s">
        <v>2301</v>
      </c>
      <c r="Y354" s="101" t="s">
        <v>1552</v>
      </c>
      <c r="Z354" s="101" t="s">
        <v>1436</v>
      </c>
      <c r="AA354" s="101">
        <v>1</v>
      </c>
      <c r="AB354" s="101" t="s">
        <v>741</v>
      </c>
      <c r="AC354" s="101" t="s">
        <v>1553</v>
      </c>
      <c r="AD354" s="101" t="s">
        <v>1554</v>
      </c>
      <c r="AE354" s="101" t="s">
        <v>668</v>
      </c>
      <c r="AF354" s="101" t="s">
        <v>1318</v>
      </c>
    </row>
    <row r="355" spans="1:32" ht="99">
      <c r="A355" s="100">
        <v>391</v>
      </c>
      <c r="B355" s="101" t="s">
        <v>1417</v>
      </c>
      <c r="C355" s="130" t="s">
        <v>652</v>
      </c>
      <c r="D355" s="131"/>
      <c r="E355" s="130" t="s">
        <v>653</v>
      </c>
      <c r="F355" s="131"/>
      <c r="G355" s="101" t="s">
        <v>654</v>
      </c>
      <c r="H355" s="130">
        <v>2020</v>
      </c>
      <c r="I355" s="131"/>
      <c r="J355" s="101">
        <v>68</v>
      </c>
      <c r="K355" s="130" t="s">
        <v>59</v>
      </c>
      <c r="L355" s="132"/>
      <c r="M355" s="131"/>
      <c r="N355" s="130">
        <v>2</v>
      </c>
      <c r="O355" s="132"/>
      <c r="P355" s="132"/>
      <c r="Q355" s="131"/>
      <c r="R355" s="101" t="s">
        <v>656</v>
      </c>
      <c r="S355" s="101" t="s">
        <v>1409</v>
      </c>
      <c r="T355" s="101" t="s">
        <v>658</v>
      </c>
      <c r="U355" s="101" t="s">
        <v>675</v>
      </c>
      <c r="V355" s="101" t="s">
        <v>2300</v>
      </c>
      <c r="W355" s="101" t="s">
        <v>544</v>
      </c>
      <c r="X355" s="101" t="s">
        <v>1555</v>
      </c>
      <c r="Y355" s="101" t="s">
        <v>1420</v>
      </c>
      <c r="Z355" s="101" t="s">
        <v>1556</v>
      </c>
      <c r="AA355" s="101">
        <v>1</v>
      </c>
      <c r="AB355" s="101" t="s">
        <v>1403</v>
      </c>
      <c r="AC355" s="101" t="s">
        <v>1553</v>
      </c>
      <c r="AD355" s="101" t="s">
        <v>1557</v>
      </c>
      <c r="AE355" s="101" t="s">
        <v>668</v>
      </c>
      <c r="AF355" s="101" t="s">
        <v>1318</v>
      </c>
    </row>
    <row r="356" spans="1:32" ht="216">
      <c r="A356" s="100">
        <v>392</v>
      </c>
      <c r="B356" s="101" t="s">
        <v>1408</v>
      </c>
      <c r="C356" s="130" t="s">
        <v>652</v>
      </c>
      <c r="D356" s="131"/>
      <c r="E356" s="130" t="s">
        <v>653</v>
      </c>
      <c r="F356" s="131"/>
      <c r="G356" s="101" t="s">
        <v>654</v>
      </c>
      <c r="H356" s="130">
        <v>2020</v>
      </c>
      <c r="I356" s="131"/>
      <c r="J356" s="101">
        <v>75</v>
      </c>
      <c r="K356" s="130" t="s">
        <v>59</v>
      </c>
      <c r="L356" s="132"/>
      <c r="M356" s="131"/>
      <c r="N356" s="130">
        <v>1</v>
      </c>
      <c r="O356" s="132"/>
      <c r="P356" s="132"/>
      <c r="Q356" s="131"/>
      <c r="R356" s="101" t="s">
        <v>656</v>
      </c>
      <c r="S356" s="101" t="s">
        <v>1409</v>
      </c>
      <c r="T356" s="101" t="s">
        <v>658</v>
      </c>
      <c r="U356" s="101" t="s">
        <v>675</v>
      </c>
      <c r="V356" s="101" t="s">
        <v>2302</v>
      </c>
      <c r="W356" s="101" t="s">
        <v>545</v>
      </c>
      <c r="X356" s="101" t="s">
        <v>1411</v>
      </c>
      <c r="Y356" s="101" t="s">
        <v>1412</v>
      </c>
      <c r="Z356" s="101" t="s">
        <v>1413</v>
      </c>
      <c r="AA356" s="101">
        <v>3</v>
      </c>
      <c r="AB356" s="101" t="s">
        <v>1414</v>
      </c>
      <c r="AC356" s="101" t="s">
        <v>1415</v>
      </c>
      <c r="AD356" s="101" t="s">
        <v>1416</v>
      </c>
      <c r="AE356" s="101" t="s">
        <v>668</v>
      </c>
      <c r="AF356" s="101" t="s">
        <v>1318</v>
      </c>
    </row>
    <row r="357" spans="1:32" ht="225">
      <c r="A357" s="100">
        <v>393</v>
      </c>
      <c r="B357" s="101" t="s">
        <v>1408</v>
      </c>
      <c r="C357" s="130" t="s">
        <v>652</v>
      </c>
      <c r="D357" s="131"/>
      <c r="E357" s="130" t="s">
        <v>653</v>
      </c>
      <c r="F357" s="131"/>
      <c r="G357" s="101" t="s">
        <v>654</v>
      </c>
      <c r="H357" s="130">
        <v>2020</v>
      </c>
      <c r="I357" s="131"/>
      <c r="J357" s="101">
        <v>75</v>
      </c>
      <c r="K357" s="130" t="s">
        <v>546</v>
      </c>
      <c r="L357" s="132"/>
      <c r="M357" s="131"/>
      <c r="N357" s="130">
        <v>1</v>
      </c>
      <c r="O357" s="132"/>
      <c r="P357" s="132"/>
      <c r="Q357" s="131"/>
      <c r="R357" s="101" t="s">
        <v>656</v>
      </c>
      <c r="S357" s="101" t="s">
        <v>1409</v>
      </c>
      <c r="T357" s="101" t="s">
        <v>658</v>
      </c>
      <c r="U357" s="101" t="s">
        <v>675</v>
      </c>
      <c r="V357" s="101" t="s">
        <v>2303</v>
      </c>
      <c r="W357" s="101" t="s">
        <v>2304</v>
      </c>
      <c r="X357" s="101" t="s">
        <v>1559</v>
      </c>
      <c r="Y357" s="101" t="s">
        <v>1560</v>
      </c>
      <c r="Z357" s="101" t="s">
        <v>492</v>
      </c>
      <c r="AA357" s="101">
        <v>2</v>
      </c>
      <c r="AB357" s="101" t="s">
        <v>1561</v>
      </c>
      <c r="AC357" s="101" t="s">
        <v>1562</v>
      </c>
      <c r="AD357" s="101" t="s">
        <v>1416</v>
      </c>
      <c r="AE357" s="101" t="s">
        <v>668</v>
      </c>
      <c r="AF357" s="101" t="s">
        <v>1318</v>
      </c>
    </row>
    <row r="358" spans="1:32" ht="135">
      <c r="A358" s="100">
        <v>394</v>
      </c>
      <c r="B358" s="101" t="s">
        <v>2039</v>
      </c>
      <c r="C358" s="130" t="s">
        <v>652</v>
      </c>
      <c r="D358" s="131"/>
      <c r="E358" s="130" t="s">
        <v>653</v>
      </c>
      <c r="F358" s="131"/>
      <c r="G358" s="101" t="s">
        <v>654</v>
      </c>
      <c r="H358" s="130">
        <v>2017</v>
      </c>
      <c r="I358" s="131"/>
      <c r="J358" s="101">
        <v>65</v>
      </c>
      <c r="K358" s="130" t="s">
        <v>546</v>
      </c>
      <c r="L358" s="132"/>
      <c r="M358" s="131"/>
      <c r="N358" s="130">
        <v>1</v>
      </c>
      <c r="O358" s="132"/>
      <c r="P358" s="132"/>
      <c r="Q358" s="131"/>
      <c r="R358" s="101" t="s">
        <v>656</v>
      </c>
      <c r="S358" s="101" t="s">
        <v>1409</v>
      </c>
      <c r="T358" s="101" t="s">
        <v>1000</v>
      </c>
      <c r="U358" s="101" t="s">
        <v>1001</v>
      </c>
      <c r="V358" s="101" t="s">
        <v>2305</v>
      </c>
      <c r="W358" s="101" t="s">
        <v>2297</v>
      </c>
      <c r="X358" s="101" t="s">
        <v>2306</v>
      </c>
      <c r="Y358" s="101" t="s">
        <v>2299</v>
      </c>
      <c r="Z358" s="101" t="s">
        <v>2299</v>
      </c>
      <c r="AA358" s="101">
        <v>1</v>
      </c>
      <c r="AB358" s="101" t="s">
        <v>726</v>
      </c>
      <c r="AC358" s="101" t="s">
        <v>2045</v>
      </c>
      <c r="AD358" s="101" t="s">
        <v>755</v>
      </c>
      <c r="AE358" s="101" t="s">
        <v>668</v>
      </c>
      <c r="AF358" s="101" t="s">
        <v>669</v>
      </c>
    </row>
    <row r="359" spans="1:32" ht="135">
      <c r="A359" s="100">
        <v>395</v>
      </c>
      <c r="B359" s="101" t="s">
        <v>1448</v>
      </c>
      <c r="C359" s="130" t="s">
        <v>652</v>
      </c>
      <c r="D359" s="131"/>
      <c r="E359" s="130" t="s">
        <v>653</v>
      </c>
      <c r="F359" s="131"/>
      <c r="G359" s="101" t="s">
        <v>654</v>
      </c>
      <c r="H359" s="130">
        <v>2019</v>
      </c>
      <c r="I359" s="131"/>
      <c r="J359" s="101">
        <v>24</v>
      </c>
      <c r="K359" s="130" t="s">
        <v>2307</v>
      </c>
      <c r="L359" s="132"/>
      <c r="M359" s="131"/>
      <c r="N359" s="130">
        <v>1</v>
      </c>
      <c r="O359" s="132"/>
      <c r="P359" s="132"/>
      <c r="Q359" s="131"/>
      <c r="R359" s="101" t="s">
        <v>656</v>
      </c>
      <c r="S359" s="101" t="s">
        <v>657</v>
      </c>
      <c r="T359" s="101" t="s">
        <v>1203</v>
      </c>
      <c r="U359" s="101" t="s">
        <v>1204</v>
      </c>
      <c r="V359" s="101" t="s">
        <v>2308</v>
      </c>
      <c r="W359" s="101" t="s">
        <v>2309</v>
      </c>
      <c r="X359" s="101" t="s">
        <v>2310</v>
      </c>
      <c r="Y359" s="101" t="s">
        <v>2283</v>
      </c>
      <c r="Z359" s="101" t="s">
        <v>2311</v>
      </c>
      <c r="AA359" s="101">
        <v>1</v>
      </c>
      <c r="AB359" s="101" t="s">
        <v>2312</v>
      </c>
      <c r="AC359" s="101" t="s">
        <v>1512</v>
      </c>
      <c r="AD359" s="101" t="s">
        <v>2313</v>
      </c>
      <c r="AE359" s="101" t="s">
        <v>668</v>
      </c>
      <c r="AF359" s="101" t="s">
        <v>1318</v>
      </c>
    </row>
    <row r="360" spans="1:32" ht="207">
      <c r="A360" s="100">
        <v>396</v>
      </c>
      <c r="B360" s="101" t="s">
        <v>1417</v>
      </c>
      <c r="C360" s="130" t="s">
        <v>652</v>
      </c>
      <c r="D360" s="131"/>
      <c r="E360" s="130" t="s">
        <v>653</v>
      </c>
      <c r="F360" s="131"/>
      <c r="G360" s="101" t="s">
        <v>654</v>
      </c>
      <c r="H360" s="130">
        <v>2020</v>
      </c>
      <c r="I360" s="131"/>
      <c r="J360" s="101">
        <v>68</v>
      </c>
      <c r="K360" s="130" t="s">
        <v>2314</v>
      </c>
      <c r="L360" s="132"/>
      <c r="M360" s="131"/>
      <c r="N360" s="130">
        <v>1</v>
      </c>
      <c r="O360" s="132"/>
      <c r="P360" s="132"/>
      <c r="Q360" s="131"/>
      <c r="R360" s="101" t="s">
        <v>656</v>
      </c>
      <c r="S360" s="101" t="s">
        <v>1409</v>
      </c>
      <c r="T360" s="101" t="s">
        <v>658</v>
      </c>
      <c r="U360" s="101" t="s">
        <v>675</v>
      </c>
      <c r="V360" s="101" t="s">
        <v>2320</v>
      </c>
      <c r="W360" s="101" t="s">
        <v>2321</v>
      </c>
      <c r="X360" s="101" t="s">
        <v>2322</v>
      </c>
      <c r="Y360" s="101" t="s">
        <v>2323</v>
      </c>
      <c r="Z360" s="101" t="s">
        <v>2324</v>
      </c>
      <c r="AA360" s="101">
        <v>1</v>
      </c>
      <c r="AB360" s="101" t="s">
        <v>1403</v>
      </c>
      <c r="AC360" s="101" t="s">
        <v>1553</v>
      </c>
      <c r="AD360" s="101" t="s">
        <v>1557</v>
      </c>
      <c r="AE360" s="101" t="s">
        <v>668</v>
      </c>
      <c r="AF360" s="101" t="s">
        <v>1318</v>
      </c>
    </row>
    <row r="361" spans="1:32" ht="126">
      <c r="A361" s="100">
        <v>397</v>
      </c>
      <c r="B361" s="101" t="s">
        <v>2039</v>
      </c>
      <c r="C361" s="130" t="s">
        <v>652</v>
      </c>
      <c r="D361" s="131"/>
      <c r="E361" s="130" t="s">
        <v>653</v>
      </c>
      <c r="F361" s="131"/>
      <c r="G361" s="101" t="s">
        <v>654</v>
      </c>
      <c r="H361" s="130">
        <v>2017</v>
      </c>
      <c r="I361" s="131"/>
      <c r="J361" s="101">
        <v>65</v>
      </c>
      <c r="K361" s="130" t="s">
        <v>2314</v>
      </c>
      <c r="L361" s="132"/>
      <c r="M361" s="131"/>
      <c r="N361" s="130">
        <v>1</v>
      </c>
      <c r="O361" s="132"/>
      <c r="P361" s="132"/>
      <c r="Q361" s="131"/>
      <c r="R361" s="101" t="s">
        <v>656</v>
      </c>
      <c r="S361" s="101" t="s">
        <v>1409</v>
      </c>
      <c r="T361" s="101" t="s">
        <v>1000</v>
      </c>
      <c r="U361" s="101" t="s">
        <v>1001</v>
      </c>
      <c r="V361" s="101" t="s">
        <v>2315</v>
      </c>
      <c r="W361" s="101" t="s">
        <v>2316</v>
      </c>
      <c r="X361" s="101" t="s">
        <v>2317</v>
      </c>
      <c r="Y361" s="101" t="s">
        <v>2318</v>
      </c>
      <c r="Z361" s="101" t="s">
        <v>2319</v>
      </c>
      <c r="AA361" s="101">
        <v>1</v>
      </c>
      <c r="AB361" s="101" t="s">
        <v>726</v>
      </c>
      <c r="AC361" s="101" t="s">
        <v>2045</v>
      </c>
      <c r="AD361" s="101" t="s">
        <v>755</v>
      </c>
      <c r="AE361" s="101" t="s">
        <v>668</v>
      </c>
      <c r="AF361" s="101" t="s">
        <v>669</v>
      </c>
    </row>
    <row r="362" spans="1:32" ht="126">
      <c r="A362" s="100">
        <v>398</v>
      </c>
      <c r="B362" s="101" t="s">
        <v>2039</v>
      </c>
      <c r="C362" s="130" t="s">
        <v>652</v>
      </c>
      <c r="D362" s="131"/>
      <c r="E362" s="130" t="s">
        <v>653</v>
      </c>
      <c r="F362" s="131"/>
      <c r="G362" s="101" t="s">
        <v>654</v>
      </c>
      <c r="H362" s="130">
        <v>2017</v>
      </c>
      <c r="I362" s="131"/>
      <c r="J362" s="101">
        <v>64</v>
      </c>
      <c r="K362" s="130" t="s">
        <v>2325</v>
      </c>
      <c r="L362" s="132"/>
      <c r="M362" s="131"/>
      <c r="N362" s="130">
        <v>1</v>
      </c>
      <c r="O362" s="132"/>
      <c r="P362" s="132"/>
      <c r="Q362" s="131"/>
      <c r="R362" s="101" t="s">
        <v>656</v>
      </c>
      <c r="S362" s="101" t="s">
        <v>1409</v>
      </c>
      <c r="T362" s="101" t="s">
        <v>1000</v>
      </c>
      <c r="U362" s="101" t="s">
        <v>1001</v>
      </c>
      <c r="V362" s="101" t="s">
        <v>2331</v>
      </c>
      <c r="W362" s="101" t="s">
        <v>2332</v>
      </c>
      <c r="X362" s="101" t="s">
        <v>2333</v>
      </c>
      <c r="Y362" s="101" t="s">
        <v>2334</v>
      </c>
      <c r="Z362" s="101" t="s">
        <v>2335</v>
      </c>
      <c r="AA362" s="101">
        <v>1</v>
      </c>
      <c r="AB362" s="101" t="s">
        <v>1432</v>
      </c>
      <c r="AC362" s="101" t="s">
        <v>2336</v>
      </c>
      <c r="AD362" s="101" t="s">
        <v>1944</v>
      </c>
      <c r="AE362" s="101" t="s">
        <v>668</v>
      </c>
      <c r="AF362" s="101" t="s">
        <v>669</v>
      </c>
    </row>
    <row r="363" spans="1:32" ht="72">
      <c r="A363" s="100">
        <v>399</v>
      </c>
      <c r="B363" s="101" t="s">
        <v>1448</v>
      </c>
      <c r="C363" s="130" t="s">
        <v>652</v>
      </c>
      <c r="D363" s="131"/>
      <c r="E363" s="130" t="s">
        <v>653</v>
      </c>
      <c r="F363" s="131"/>
      <c r="G363" s="101" t="s">
        <v>654</v>
      </c>
      <c r="H363" s="130">
        <v>2019</v>
      </c>
      <c r="I363" s="131"/>
      <c r="J363" s="101">
        <v>24</v>
      </c>
      <c r="K363" s="130" t="s">
        <v>2325</v>
      </c>
      <c r="L363" s="132"/>
      <c r="M363" s="131"/>
      <c r="N363" s="130">
        <v>1</v>
      </c>
      <c r="O363" s="132"/>
      <c r="P363" s="132"/>
      <c r="Q363" s="131"/>
      <c r="R363" s="101" t="s">
        <v>656</v>
      </c>
      <c r="S363" s="101" t="s">
        <v>657</v>
      </c>
      <c r="T363" s="101" t="s">
        <v>1203</v>
      </c>
      <c r="U363" s="101" t="s">
        <v>1204</v>
      </c>
      <c r="V363" s="101" t="s">
        <v>2326</v>
      </c>
      <c r="W363" s="101" t="s">
        <v>2327</v>
      </c>
      <c r="X363" s="101" t="s">
        <v>2328</v>
      </c>
      <c r="Y363" s="101" t="s">
        <v>2329</v>
      </c>
      <c r="Z363" s="101" t="s">
        <v>2330</v>
      </c>
      <c r="AA363" s="101">
        <v>1</v>
      </c>
      <c r="AB363" s="101" t="s">
        <v>978</v>
      </c>
      <c r="AC363" s="101" t="s">
        <v>1512</v>
      </c>
      <c r="AD363" s="101" t="s">
        <v>1456</v>
      </c>
      <c r="AE363" s="101" t="s">
        <v>668</v>
      </c>
      <c r="AF363" s="101" t="s">
        <v>1318</v>
      </c>
    </row>
    <row r="364" spans="1:32" ht="198">
      <c r="A364" s="100">
        <v>400</v>
      </c>
      <c r="B364" s="101" t="s">
        <v>1417</v>
      </c>
      <c r="C364" s="130" t="s">
        <v>652</v>
      </c>
      <c r="D364" s="131"/>
      <c r="E364" s="130" t="s">
        <v>653</v>
      </c>
      <c r="F364" s="131"/>
      <c r="G364" s="101" t="s">
        <v>654</v>
      </c>
      <c r="H364" s="130">
        <v>2020</v>
      </c>
      <c r="I364" s="131"/>
      <c r="J364" s="101">
        <v>68</v>
      </c>
      <c r="K364" s="130" t="s">
        <v>198</v>
      </c>
      <c r="L364" s="132"/>
      <c r="M364" s="131"/>
      <c r="N364" s="130">
        <v>1</v>
      </c>
      <c r="O364" s="132"/>
      <c r="P364" s="132"/>
      <c r="Q364" s="131"/>
      <c r="R364" s="101" t="s">
        <v>656</v>
      </c>
      <c r="S364" s="101" t="s">
        <v>1409</v>
      </c>
      <c r="T364" s="101" t="s">
        <v>658</v>
      </c>
      <c r="U364" s="101" t="s">
        <v>675</v>
      </c>
      <c r="V364" s="101" t="s">
        <v>2337</v>
      </c>
      <c r="W364" s="101" t="s">
        <v>549</v>
      </c>
      <c r="X364" s="101" t="s">
        <v>2338</v>
      </c>
      <c r="Y364" s="101" t="s">
        <v>1552</v>
      </c>
      <c r="Z364" s="101" t="s">
        <v>1436</v>
      </c>
      <c r="AA364" s="101">
        <v>1</v>
      </c>
      <c r="AB364" s="101" t="s">
        <v>1403</v>
      </c>
      <c r="AC364" s="101" t="s">
        <v>1553</v>
      </c>
      <c r="AD364" s="101" t="s">
        <v>1951</v>
      </c>
      <c r="AE364" s="101" t="s">
        <v>668</v>
      </c>
      <c r="AF364" s="101" t="s">
        <v>1318</v>
      </c>
    </row>
    <row r="365" spans="1:32" ht="117">
      <c r="A365" s="100">
        <v>401</v>
      </c>
      <c r="B365" s="101" t="s">
        <v>2019</v>
      </c>
      <c r="C365" s="130" t="s">
        <v>652</v>
      </c>
      <c r="D365" s="131"/>
      <c r="E365" s="130" t="s">
        <v>653</v>
      </c>
      <c r="F365" s="131"/>
      <c r="G365" s="101" t="s">
        <v>654</v>
      </c>
      <c r="H365" s="130">
        <v>2021</v>
      </c>
      <c r="I365" s="131"/>
      <c r="J365" s="101">
        <v>57</v>
      </c>
      <c r="K365" s="130" t="s">
        <v>71</v>
      </c>
      <c r="L365" s="132"/>
      <c r="M365" s="131"/>
      <c r="N365" s="130">
        <v>1</v>
      </c>
      <c r="O365" s="132"/>
      <c r="P365" s="132"/>
      <c r="Q365" s="131"/>
      <c r="R365" s="101" t="s">
        <v>656</v>
      </c>
      <c r="S365" s="101" t="s">
        <v>1409</v>
      </c>
      <c r="T365" s="101" t="s">
        <v>658</v>
      </c>
      <c r="U365" s="101" t="s">
        <v>675</v>
      </c>
      <c r="V365" s="101" t="s">
        <v>2339</v>
      </c>
      <c r="W365" s="101" t="s">
        <v>602</v>
      </c>
      <c r="X365" s="101" t="s">
        <v>2021</v>
      </c>
      <c r="Y365" s="101" t="s">
        <v>2022</v>
      </c>
      <c r="Z365" s="101" t="s">
        <v>2023</v>
      </c>
      <c r="AA365" s="101">
        <v>1</v>
      </c>
      <c r="AB365" s="101" t="s">
        <v>2277</v>
      </c>
      <c r="AC365" s="101" t="s">
        <v>2025</v>
      </c>
      <c r="AD365" s="101" t="s">
        <v>2026</v>
      </c>
      <c r="AE365" s="101" t="s">
        <v>668</v>
      </c>
      <c r="AF365" s="101" t="s">
        <v>1318</v>
      </c>
    </row>
    <row r="366" spans="1:32" ht="108">
      <c r="A366" s="100">
        <v>402</v>
      </c>
      <c r="B366" s="101" t="s">
        <v>2027</v>
      </c>
      <c r="C366" s="130" t="s">
        <v>652</v>
      </c>
      <c r="D366" s="131"/>
      <c r="E366" s="130" t="s">
        <v>653</v>
      </c>
      <c r="F366" s="131"/>
      <c r="G366" s="101" t="s">
        <v>654</v>
      </c>
      <c r="H366" s="130">
        <v>2021</v>
      </c>
      <c r="I366" s="131"/>
      <c r="J366" s="101">
        <v>61</v>
      </c>
      <c r="K366" s="130" t="s">
        <v>71</v>
      </c>
      <c r="L366" s="132"/>
      <c r="M366" s="131"/>
      <c r="N366" s="130">
        <v>1</v>
      </c>
      <c r="O366" s="132"/>
      <c r="P366" s="132"/>
      <c r="Q366" s="131"/>
      <c r="R366" s="101" t="s">
        <v>656</v>
      </c>
      <c r="S366" s="101" t="s">
        <v>1409</v>
      </c>
      <c r="T366" s="101" t="s">
        <v>658</v>
      </c>
      <c r="U366" s="101" t="s">
        <v>675</v>
      </c>
      <c r="V366" s="101" t="s">
        <v>2340</v>
      </c>
      <c r="W366" s="101" t="s">
        <v>601</v>
      </c>
      <c r="X366" s="101" t="s">
        <v>2341</v>
      </c>
      <c r="Y366" s="101" t="s">
        <v>2342</v>
      </c>
      <c r="Z366" s="101" t="s">
        <v>2343</v>
      </c>
      <c r="AA366" s="101">
        <v>1</v>
      </c>
      <c r="AB366" s="101" t="s">
        <v>2273</v>
      </c>
      <c r="AC366" s="101" t="s">
        <v>2031</v>
      </c>
      <c r="AD366" s="101" t="s">
        <v>2026</v>
      </c>
      <c r="AE366" s="101" t="s">
        <v>668</v>
      </c>
      <c r="AF366" s="101" t="s">
        <v>1318</v>
      </c>
    </row>
    <row r="367" spans="1:32" ht="144">
      <c r="A367" s="100">
        <v>403</v>
      </c>
      <c r="B367" s="101" t="s">
        <v>1428</v>
      </c>
      <c r="C367" s="130" t="s">
        <v>652</v>
      </c>
      <c r="D367" s="131"/>
      <c r="E367" s="130" t="s">
        <v>653</v>
      </c>
      <c r="F367" s="131"/>
      <c r="G367" s="101" t="s">
        <v>654</v>
      </c>
      <c r="H367" s="130">
        <v>2019</v>
      </c>
      <c r="I367" s="131"/>
      <c r="J367" s="101">
        <v>36</v>
      </c>
      <c r="K367" s="130" t="s">
        <v>71</v>
      </c>
      <c r="L367" s="132"/>
      <c r="M367" s="131"/>
      <c r="N367" s="130">
        <v>1</v>
      </c>
      <c r="O367" s="132"/>
      <c r="P367" s="132"/>
      <c r="Q367" s="131"/>
      <c r="R367" s="101" t="s">
        <v>656</v>
      </c>
      <c r="S367" s="101" t="s">
        <v>1409</v>
      </c>
      <c r="T367" s="101" t="s">
        <v>658</v>
      </c>
      <c r="U367" s="101" t="s">
        <v>675</v>
      </c>
      <c r="V367" s="101" t="s">
        <v>550</v>
      </c>
      <c r="W367" s="101" t="s">
        <v>551</v>
      </c>
      <c r="X367" s="101" t="s">
        <v>552</v>
      </c>
      <c r="Y367" s="101" t="s">
        <v>462</v>
      </c>
      <c r="Z367" s="101" t="s">
        <v>463</v>
      </c>
      <c r="AA367" s="101">
        <v>5</v>
      </c>
      <c r="AB367" s="101" t="s">
        <v>1439</v>
      </c>
      <c r="AC367" s="101" t="s">
        <v>1437</v>
      </c>
      <c r="AD367" s="101" t="s">
        <v>1440</v>
      </c>
      <c r="AE367" s="101" t="s">
        <v>668</v>
      </c>
      <c r="AF367" s="101" t="s">
        <v>1318</v>
      </c>
    </row>
    <row r="368" spans="1:32" ht="99">
      <c r="A368" s="100">
        <v>405</v>
      </c>
      <c r="B368" s="101" t="s">
        <v>2039</v>
      </c>
      <c r="C368" s="130" t="s">
        <v>652</v>
      </c>
      <c r="D368" s="131"/>
      <c r="E368" s="130" t="s">
        <v>653</v>
      </c>
      <c r="F368" s="131"/>
      <c r="G368" s="101" t="s">
        <v>654</v>
      </c>
      <c r="H368" s="130">
        <v>2017</v>
      </c>
      <c r="I368" s="131"/>
      <c r="J368" s="101">
        <v>65</v>
      </c>
      <c r="K368" s="130" t="s">
        <v>2344</v>
      </c>
      <c r="L368" s="132"/>
      <c r="M368" s="131"/>
      <c r="N368" s="130">
        <v>1</v>
      </c>
      <c r="O368" s="132"/>
      <c r="P368" s="132"/>
      <c r="Q368" s="131"/>
      <c r="R368" s="101" t="s">
        <v>656</v>
      </c>
      <c r="S368" s="101" t="s">
        <v>1409</v>
      </c>
      <c r="T368" s="101" t="s">
        <v>1000</v>
      </c>
      <c r="U368" s="101" t="s">
        <v>1001</v>
      </c>
      <c r="V368" s="101" t="s">
        <v>2345</v>
      </c>
      <c r="W368" s="101" t="s">
        <v>2346</v>
      </c>
      <c r="X368" s="101" t="s">
        <v>2347</v>
      </c>
      <c r="Y368" s="101" t="s">
        <v>2348</v>
      </c>
      <c r="Z368" s="101" t="s">
        <v>2349</v>
      </c>
      <c r="AA368" s="101">
        <v>7</v>
      </c>
      <c r="AB368" s="101" t="s">
        <v>726</v>
      </c>
      <c r="AC368" s="101" t="s">
        <v>2045</v>
      </c>
      <c r="AD368" s="101" t="s">
        <v>755</v>
      </c>
      <c r="AE368" s="101" t="s">
        <v>668</v>
      </c>
      <c r="AF368" s="101" t="s">
        <v>669</v>
      </c>
    </row>
    <row r="369" spans="1:32" ht="234">
      <c r="A369" s="100">
        <v>406</v>
      </c>
      <c r="B369" s="101" t="s">
        <v>823</v>
      </c>
      <c r="C369" s="130" t="s">
        <v>652</v>
      </c>
      <c r="D369" s="131"/>
      <c r="E369" s="130" t="s">
        <v>653</v>
      </c>
      <c r="F369" s="131"/>
      <c r="G369" s="101" t="s">
        <v>654</v>
      </c>
      <c r="H369" s="130">
        <v>2016</v>
      </c>
      <c r="I369" s="131"/>
      <c r="J369" s="101">
        <v>80</v>
      </c>
      <c r="K369" s="130" t="s">
        <v>2350</v>
      </c>
      <c r="L369" s="132"/>
      <c r="M369" s="131"/>
      <c r="N369" s="130">
        <v>1</v>
      </c>
      <c r="O369" s="132"/>
      <c r="P369" s="132"/>
      <c r="Q369" s="131"/>
      <c r="R369" s="101" t="s">
        <v>656</v>
      </c>
      <c r="S369" s="101" t="s">
        <v>1409</v>
      </c>
      <c r="T369" s="101" t="s">
        <v>658</v>
      </c>
      <c r="U369" s="101" t="s">
        <v>675</v>
      </c>
      <c r="V369" s="101" t="s">
        <v>2351</v>
      </c>
      <c r="W369" s="101" t="s">
        <v>2352</v>
      </c>
      <c r="X369" s="101" t="s">
        <v>2353</v>
      </c>
      <c r="Y369" s="101" t="s">
        <v>1896</v>
      </c>
      <c r="Z369" s="101" t="s">
        <v>2354</v>
      </c>
      <c r="AA369" s="101">
        <v>1</v>
      </c>
      <c r="AB369" s="101" t="s">
        <v>2037</v>
      </c>
      <c r="AC369" s="101" t="s">
        <v>2038</v>
      </c>
      <c r="AD369" s="101" t="s">
        <v>864</v>
      </c>
      <c r="AE369" s="101" t="s">
        <v>668</v>
      </c>
      <c r="AF369" s="101" t="s">
        <v>669</v>
      </c>
    </row>
    <row r="370" spans="1:32" ht="261">
      <c r="A370" s="100">
        <v>407</v>
      </c>
      <c r="B370" s="101" t="s">
        <v>823</v>
      </c>
      <c r="C370" s="130" t="s">
        <v>652</v>
      </c>
      <c r="D370" s="131"/>
      <c r="E370" s="130" t="s">
        <v>653</v>
      </c>
      <c r="F370" s="131"/>
      <c r="G370" s="101" t="s">
        <v>654</v>
      </c>
      <c r="H370" s="130">
        <v>2016</v>
      </c>
      <c r="I370" s="131"/>
      <c r="J370" s="101">
        <v>80</v>
      </c>
      <c r="K370" s="130" t="s">
        <v>2355</v>
      </c>
      <c r="L370" s="132"/>
      <c r="M370" s="131"/>
      <c r="N370" s="130">
        <v>1</v>
      </c>
      <c r="O370" s="132"/>
      <c r="P370" s="132"/>
      <c r="Q370" s="131"/>
      <c r="R370" s="101" t="s">
        <v>656</v>
      </c>
      <c r="S370" s="101" t="s">
        <v>1409</v>
      </c>
      <c r="T370" s="101" t="s">
        <v>658</v>
      </c>
      <c r="U370" s="101" t="s">
        <v>675</v>
      </c>
      <c r="V370" s="101" t="s">
        <v>2356</v>
      </c>
      <c r="W370" s="101" t="s">
        <v>2357</v>
      </c>
      <c r="X370" s="101" t="s">
        <v>2358</v>
      </c>
      <c r="Y370" s="101" t="s">
        <v>2359</v>
      </c>
      <c r="Z370" s="101" t="s">
        <v>2360</v>
      </c>
      <c r="AA370" s="101">
        <v>1</v>
      </c>
      <c r="AB370" s="101" t="s">
        <v>2037</v>
      </c>
      <c r="AC370" s="101" t="s">
        <v>2038</v>
      </c>
      <c r="AD370" s="101" t="s">
        <v>864</v>
      </c>
      <c r="AE370" s="101" t="s">
        <v>668</v>
      </c>
      <c r="AF370" s="101" t="s">
        <v>669</v>
      </c>
    </row>
    <row r="371" spans="1:32" ht="153">
      <c r="A371" s="100">
        <v>408</v>
      </c>
      <c r="B371" s="101" t="s">
        <v>1441</v>
      </c>
      <c r="C371" s="130" t="s">
        <v>652</v>
      </c>
      <c r="D371" s="131"/>
      <c r="E371" s="130" t="s">
        <v>653</v>
      </c>
      <c r="F371" s="131"/>
      <c r="G371" s="101" t="s">
        <v>654</v>
      </c>
      <c r="H371" s="130">
        <v>2020</v>
      </c>
      <c r="I371" s="131"/>
      <c r="J371" s="101">
        <v>59</v>
      </c>
      <c r="K371" s="130" t="s">
        <v>152</v>
      </c>
      <c r="L371" s="132"/>
      <c r="M371" s="131"/>
      <c r="N371" s="130">
        <v>1</v>
      </c>
      <c r="O371" s="132"/>
      <c r="P371" s="132"/>
      <c r="Q371" s="131"/>
      <c r="R371" s="101" t="s">
        <v>656</v>
      </c>
      <c r="S371" s="101" t="s">
        <v>657</v>
      </c>
      <c r="T371" s="101" t="s">
        <v>1203</v>
      </c>
      <c r="U371" s="101" t="s">
        <v>2050</v>
      </c>
      <c r="V371" s="101" t="s">
        <v>2361</v>
      </c>
      <c r="W371" s="101" t="s">
        <v>2362</v>
      </c>
      <c r="X371" s="101" t="s">
        <v>2363</v>
      </c>
      <c r="Y371" s="101" t="s">
        <v>2364</v>
      </c>
      <c r="Z371" s="101" t="s">
        <v>1091</v>
      </c>
      <c r="AA371" s="101">
        <v>1</v>
      </c>
      <c r="AB371" s="101" t="s">
        <v>978</v>
      </c>
      <c r="AC371" s="101" t="s">
        <v>1446</v>
      </c>
      <c r="AD371" s="101" t="s">
        <v>1557</v>
      </c>
      <c r="AE371" s="101" t="s">
        <v>668</v>
      </c>
      <c r="AF371" s="101" t="s">
        <v>1318</v>
      </c>
    </row>
    <row r="372" spans="1:32" ht="153">
      <c r="A372" s="100">
        <v>409</v>
      </c>
      <c r="B372" s="101" t="s">
        <v>1441</v>
      </c>
      <c r="C372" s="130" t="s">
        <v>652</v>
      </c>
      <c r="D372" s="131"/>
      <c r="E372" s="130" t="s">
        <v>653</v>
      </c>
      <c r="F372" s="131"/>
      <c r="G372" s="101" t="s">
        <v>654</v>
      </c>
      <c r="H372" s="130">
        <v>2020</v>
      </c>
      <c r="I372" s="131"/>
      <c r="J372" s="101">
        <v>59</v>
      </c>
      <c r="K372" s="130" t="s">
        <v>152</v>
      </c>
      <c r="L372" s="132"/>
      <c r="M372" s="131"/>
      <c r="N372" s="130">
        <v>2</v>
      </c>
      <c r="O372" s="132"/>
      <c r="P372" s="132"/>
      <c r="Q372" s="131"/>
      <c r="R372" s="101" t="s">
        <v>656</v>
      </c>
      <c r="S372" s="101" t="s">
        <v>657</v>
      </c>
      <c r="T372" s="101" t="s">
        <v>1203</v>
      </c>
      <c r="U372" s="101" t="s">
        <v>2050</v>
      </c>
      <c r="V372" s="101" t="s">
        <v>2361</v>
      </c>
      <c r="W372" s="101" t="s">
        <v>2362</v>
      </c>
      <c r="X372" s="101" t="s">
        <v>2365</v>
      </c>
      <c r="Y372" s="101" t="s">
        <v>1412</v>
      </c>
      <c r="Z372" s="101" t="s">
        <v>1993</v>
      </c>
      <c r="AA372" s="101">
        <v>7</v>
      </c>
      <c r="AB372" s="101" t="s">
        <v>2366</v>
      </c>
      <c r="AC372" s="101" t="s">
        <v>1446</v>
      </c>
      <c r="AD372" s="101" t="s">
        <v>1557</v>
      </c>
      <c r="AE372" s="101" t="s">
        <v>668</v>
      </c>
      <c r="AF372" s="101" t="s">
        <v>1318</v>
      </c>
    </row>
    <row r="373" spans="1:32" ht="153">
      <c r="A373" s="100">
        <v>410</v>
      </c>
      <c r="B373" s="101" t="s">
        <v>1441</v>
      </c>
      <c r="C373" s="130" t="s">
        <v>652</v>
      </c>
      <c r="D373" s="131"/>
      <c r="E373" s="130" t="s">
        <v>653</v>
      </c>
      <c r="F373" s="131"/>
      <c r="G373" s="101" t="s">
        <v>654</v>
      </c>
      <c r="H373" s="130">
        <v>2020</v>
      </c>
      <c r="I373" s="131"/>
      <c r="J373" s="101">
        <v>59</v>
      </c>
      <c r="K373" s="130" t="s">
        <v>152</v>
      </c>
      <c r="L373" s="132"/>
      <c r="M373" s="131"/>
      <c r="N373" s="130">
        <v>3</v>
      </c>
      <c r="O373" s="132"/>
      <c r="P373" s="132"/>
      <c r="Q373" s="131"/>
      <c r="R373" s="101" t="s">
        <v>656</v>
      </c>
      <c r="S373" s="101" t="s">
        <v>657</v>
      </c>
      <c r="T373" s="101" t="s">
        <v>1203</v>
      </c>
      <c r="U373" s="101" t="s">
        <v>2050</v>
      </c>
      <c r="V373" s="101" t="s">
        <v>2361</v>
      </c>
      <c r="W373" s="101" t="s">
        <v>553</v>
      </c>
      <c r="X373" s="101" t="s">
        <v>2367</v>
      </c>
      <c r="Y373" s="101" t="s">
        <v>2368</v>
      </c>
      <c r="Z373" s="101" t="s">
        <v>2369</v>
      </c>
      <c r="AA373" s="101">
        <v>4</v>
      </c>
      <c r="AB373" s="101" t="s">
        <v>2370</v>
      </c>
      <c r="AC373" s="101" t="s">
        <v>1760</v>
      </c>
      <c r="AD373" s="101" t="s">
        <v>1533</v>
      </c>
      <c r="AE373" s="101" t="s">
        <v>668</v>
      </c>
      <c r="AF373" s="101" t="s">
        <v>1318</v>
      </c>
    </row>
    <row r="374" spans="1:32" ht="126">
      <c r="A374" s="100">
        <v>411</v>
      </c>
      <c r="B374" s="101" t="s">
        <v>2027</v>
      </c>
      <c r="C374" s="130" t="s">
        <v>652</v>
      </c>
      <c r="D374" s="131"/>
      <c r="E374" s="130" t="s">
        <v>653</v>
      </c>
      <c r="F374" s="131"/>
      <c r="G374" s="101" t="s">
        <v>654</v>
      </c>
      <c r="H374" s="130">
        <v>2021</v>
      </c>
      <c r="I374" s="131"/>
      <c r="J374" s="101">
        <v>61</v>
      </c>
      <c r="K374" s="130" t="s">
        <v>72</v>
      </c>
      <c r="L374" s="132"/>
      <c r="M374" s="131"/>
      <c r="N374" s="130">
        <v>1</v>
      </c>
      <c r="O374" s="132"/>
      <c r="P374" s="132"/>
      <c r="Q374" s="131"/>
      <c r="R374" s="101" t="s">
        <v>656</v>
      </c>
      <c r="S374" s="101" t="s">
        <v>1409</v>
      </c>
      <c r="T374" s="101" t="s">
        <v>658</v>
      </c>
      <c r="U374" s="101" t="s">
        <v>675</v>
      </c>
      <c r="V374" s="101" t="s">
        <v>2371</v>
      </c>
      <c r="W374" s="101" t="s">
        <v>601</v>
      </c>
      <c r="X374" s="101" t="s">
        <v>2341</v>
      </c>
      <c r="Y374" s="101" t="s">
        <v>2342</v>
      </c>
      <c r="Z374" s="101" t="s">
        <v>2343</v>
      </c>
      <c r="AA374" s="101">
        <v>1</v>
      </c>
      <c r="AB374" s="101" t="s">
        <v>2273</v>
      </c>
      <c r="AC374" s="101" t="s">
        <v>2031</v>
      </c>
      <c r="AD374" s="101" t="s">
        <v>2026</v>
      </c>
      <c r="AE374" s="101" t="s">
        <v>668</v>
      </c>
      <c r="AF374" s="101" t="s">
        <v>1318</v>
      </c>
    </row>
    <row r="375" spans="1:32" ht="135">
      <c r="A375" s="100">
        <v>412</v>
      </c>
      <c r="B375" s="101" t="s">
        <v>2019</v>
      </c>
      <c r="C375" s="130" t="s">
        <v>652</v>
      </c>
      <c r="D375" s="131"/>
      <c r="E375" s="130" t="s">
        <v>653</v>
      </c>
      <c r="F375" s="131"/>
      <c r="G375" s="101" t="s">
        <v>654</v>
      </c>
      <c r="H375" s="130">
        <v>2021</v>
      </c>
      <c r="I375" s="131"/>
      <c r="J375" s="101">
        <v>57</v>
      </c>
      <c r="K375" s="130" t="s">
        <v>72</v>
      </c>
      <c r="L375" s="132"/>
      <c r="M375" s="131"/>
      <c r="N375" s="130">
        <v>1</v>
      </c>
      <c r="O375" s="132"/>
      <c r="P375" s="132"/>
      <c r="Q375" s="131"/>
      <c r="R375" s="101" t="s">
        <v>656</v>
      </c>
      <c r="S375" s="101" t="s">
        <v>1409</v>
      </c>
      <c r="T375" s="101" t="s">
        <v>658</v>
      </c>
      <c r="U375" s="101" t="s">
        <v>675</v>
      </c>
      <c r="V375" s="101" t="s">
        <v>2372</v>
      </c>
      <c r="W375" s="101" t="s">
        <v>601</v>
      </c>
      <c r="X375" s="101" t="s">
        <v>2373</v>
      </c>
      <c r="Y375" s="101" t="s">
        <v>2342</v>
      </c>
      <c r="Z375" s="101" t="s">
        <v>2343</v>
      </c>
      <c r="AA375" s="101">
        <v>1</v>
      </c>
      <c r="AB375" s="101" t="s">
        <v>2374</v>
      </c>
      <c r="AC375" s="101" t="s">
        <v>2025</v>
      </c>
      <c r="AD375" s="101" t="s">
        <v>2026</v>
      </c>
      <c r="AE375" s="101" t="s">
        <v>668</v>
      </c>
      <c r="AF375" s="101" t="s">
        <v>1318</v>
      </c>
    </row>
    <row r="376" spans="1:32" ht="144">
      <c r="A376" s="100">
        <v>413</v>
      </c>
      <c r="B376" s="101" t="s">
        <v>1428</v>
      </c>
      <c r="C376" s="130" t="s">
        <v>652</v>
      </c>
      <c r="D376" s="131"/>
      <c r="E376" s="130" t="s">
        <v>653</v>
      </c>
      <c r="F376" s="131"/>
      <c r="G376" s="101" t="s">
        <v>654</v>
      </c>
      <c r="H376" s="130">
        <v>2019</v>
      </c>
      <c r="I376" s="131"/>
      <c r="J376" s="101">
        <v>36</v>
      </c>
      <c r="K376" s="130" t="s">
        <v>72</v>
      </c>
      <c r="L376" s="132"/>
      <c r="M376" s="131"/>
      <c r="N376" s="130">
        <v>1</v>
      </c>
      <c r="O376" s="132"/>
      <c r="P376" s="132"/>
      <c r="Q376" s="131"/>
      <c r="R376" s="101" t="s">
        <v>656</v>
      </c>
      <c r="S376" s="101" t="s">
        <v>1409</v>
      </c>
      <c r="T376" s="101" t="s">
        <v>658</v>
      </c>
      <c r="U376" s="101" t="s">
        <v>675</v>
      </c>
      <c r="V376" s="101" t="s">
        <v>554</v>
      </c>
      <c r="W376" s="101" t="s">
        <v>551</v>
      </c>
      <c r="X376" s="101" t="s">
        <v>2375</v>
      </c>
      <c r="Y376" s="101" t="s">
        <v>462</v>
      </c>
      <c r="Z376" s="101" t="s">
        <v>463</v>
      </c>
      <c r="AA376" s="101">
        <v>5</v>
      </c>
      <c r="AB376" s="101" t="s">
        <v>1439</v>
      </c>
      <c r="AC376" s="101" t="s">
        <v>1437</v>
      </c>
      <c r="AD376" s="101" t="s">
        <v>1440</v>
      </c>
      <c r="AE376" s="101" t="s">
        <v>668</v>
      </c>
      <c r="AF376" s="101" t="s">
        <v>1318</v>
      </c>
    </row>
    <row r="377" spans="1:32" ht="135">
      <c r="A377" s="100">
        <v>414</v>
      </c>
      <c r="B377" s="101" t="s">
        <v>823</v>
      </c>
      <c r="C377" s="130" t="s">
        <v>652</v>
      </c>
      <c r="D377" s="131"/>
      <c r="E377" s="130" t="s">
        <v>653</v>
      </c>
      <c r="F377" s="131"/>
      <c r="G377" s="101" t="s">
        <v>654</v>
      </c>
      <c r="H377" s="130">
        <v>2016</v>
      </c>
      <c r="I377" s="131"/>
      <c r="J377" s="101">
        <v>80</v>
      </c>
      <c r="K377" s="130" t="s">
        <v>2376</v>
      </c>
      <c r="L377" s="132"/>
      <c r="M377" s="131"/>
      <c r="N377" s="130">
        <v>1</v>
      </c>
      <c r="O377" s="132"/>
      <c r="P377" s="132"/>
      <c r="Q377" s="131"/>
      <c r="R377" s="101" t="s">
        <v>656</v>
      </c>
      <c r="S377" s="101" t="s">
        <v>1409</v>
      </c>
      <c r="T377" s="101" t="s">
        <v>658</v>
      </c>
      <c r="U377" s="101" t="s">
        <v>675</v>
      </c>
      <c r="V377" s="101" t="s">
        <v>2377</v>
      </c>
      <c r="W377" s="101" t="s">
        <v>2378</v>
      </c>
      <c r="X377" s="101" t="s">
        <v>2379</v>
      </c>
      <c r="Y377" s="101" t="s">
        <v>2380</v>
      </c>
      <c r="Z377" s="101" t="s">
        <v>2381</v>
      </c>
      <c r="AA377" s="101">
        <v>1</v>
      </c>
      <c r="AB377" s="101" t="s">
        <v>2037</v>
      </c>
      <c r="AC377" s="101" t="s">
        <v>2038</v>
      </c>
      <c r="AD377" s="101" t="s">
        <v>2382</v>
      </c>
      <c r="AE377" s="101" t="s">
        <v>668</v>
      </c>
      <c r="AF377" s="101" t="s">
        <v>669</v>
      </c>
    </row>
    <row r="378" spans="1:32" ht="270">
      <c r="A378" s="100">
        <v>415</v>
      </c>
      <c r="B378" s="101" t="s">
        <v>823</v>
      </c>
      <c r="C378" s="130" t="s">
        <v>652</v>
      </c>
      <c r="D378" s="131"/>
      <c r="E378" s="130" t="s">
        <v>653</v>
      </c>
      <c r="F378" s="131"/>
      <c r="G378" s="101" t="s">
        <v>654</v>
      </c>
      <c r="H378" s="130">
        <v>2016</v>
      </c>
      <c r="I378" s="131"/>
      <c r="J378" s="101">
        <v>80</v>
      </c>
      <c r="K378" s="130" t="s">
        <v>2383</v>
      </c>
      <c r="L378" s="132"/>
      <c r="M378" s="131"/>
      <c r="N378" s="130">
        <v>1</v>
      </c>
      <c r="O378" s="132"/>
      <c r="P378" s="132"/>
      <c r="Q378" s="131"/>
      <c r="R378" s="101" t="s">
        <v>656</v>
      </c>
      <c r="S378" s="101" t="s">
        <v>1409</v>
      </c>
      <c r="T378" s="101" t="s">
        <v>658</v>
      </c>
      <c r="U378" s="101" t="s">
        <v>675</v>
      </c>
      <c r="V378" s="101" t="s">
        <v>2384</v>
      </c>
      <c r="W378" s="101" t="s">
        <v>2385</v>
      </c>
      <c r="X378" s="101" t="s">
        <v>2386</v>
      </c>
      <c r="Y378" s="101" t="s">
        <v>2387</v>
      </c>
      <c r="Z378" s="101" t="s">
        <v>2388</v>
      </c>
      <c r="AA378" s="101">
        <v>0.9</v>
      </c>
      <c r="AB378" s="101" t="s">
        <v>2037</v>
      </c>
      <c r="AC378" s="101" t="s">
        <v>2038</v>
      </c>
      <c r="AD378" s="101" t="s">
        <v>864</v>
      </c>
      <c r="AE378" s="101" t="s">
        <v>668</v>
      </c>
      <c r="AF378" s="101" t="s">
        <v>669</v>
      </c>
    </row>
    <row r="379" spans="1:32" ht="162">
      <c r="A379" s="100">
        <v>416</v>
      </c>
      <c r="B379" s="101" t="s">
        <v>1428</v>
      </c>
      <c r="C379" s="130" t="s">
        <v>652</v>
      </c>
      <c r="D379" s="131"/>
      <c r="E379" s="130" t="s">
        <v>653</v>
      </c>
      <c r="F379" s="131"/>
      <c r="G379" s="101" t="s">
        <v>654</v>
      </c>
      <c r="H379" s="130">
        <v>2019</v>
      </c>
      <c r="I379" s="131"/>
      <c r="J379" s="101">
        <v>36</v>
      </c>
      <c r="K379" s="130" t="s">
        <v>41</v>
      </c>
      <c r="L379" s="132"/>
      <c r="M379" s="131"/>
      <c r="N379" s="130">
        <v>1</v>
      </c>
      <c r="O379" s="132"/>
      <c r="P379" s="132"/>
      <c r="Q379" s="131"/>
      <c r="R379" s="101" t="s">
        <v>656</v>
      </c>
      <c r="S379" s="101" t="s">
        <v>1409</v>
      </c>
      <c r="T379" s="101" t="s">
        <v>658</v>
      </c>
      <c r="U379" s="101" t="s">
        <v>675</v>
      </c>
      <c r="V379" s="101" t="s">
        <v>2389</v>
      </c>
      <c r="W379" s="101" t="s">
        <v>2390</v>
      </c>
      <c r="X379" s="101" t="s">
        <v>2391</v>
      </c>
      <c r="Y379" s="101" t="s">
        <v>2392</v>
      </c>
      <c r="Z379" s="101" t="s">
        <v>2393</v>
      </c>
      <c r="AA379" s="101">
        <v>6</v>
      </c>
      <c r="AB379" s="101" t="s">
        <v>2394</v>
      </c>
      <c r="AC379" s="101" t="s">
        <v>1437</v>
      </c>
      <c r="AD379" s="101" t="s">
        <v>1438</v>
      </c>
      <c r="AE379" s="101" t="s">
        <v>668</v>
      </c>
      <c r="AF379" s="101" t="s">
        <v>1318</v>
      </c>
    </row>
    <row r="380" spans="1:32" ht="162">
      <c r="A380" s="100">
        <v>417</v>
      </c>
      <c r="B380" s="101" t="s">
        <v>1428</v>
      </c>
      <c r="C380" s="130" t="s">
        <v>652</v>
      </c>
      <c r="D380" s="131"/>
      <c r="E380" s="130" t="s">
        <v>653</v>
      </c>
      <c r="F380" s="131"/>
      <c r="G380" s="101" t="s">
        <v>654</v>
      </c>
      <c r="H380" s="130">
        <v>2019</v>
      </c>
      <c r="I380" s="131"/>
      <c r="J380" s="101">
        <v>36</v>
      </c>
      <c r="K380" s="130" t="s">
        <v>41</v>
      </c>
      <c r="L380" s="132"/>
      <c r="M380" s="131"/>
      <c r="N380" s="130">
        <v>2</v>
      </c>
      <c r="O380" s="132"/>
      <c r="P380" s="132"/>
      <c r="Q380" s="131"/>
      <c r="R380" s="101" t="s">
        <v>656</v>
      </c>
      <c r="S380" s="101" t="s">
        <v>1409</v>
      </c>
      <c r="T380" s="101" t="s">
        <v>658</v>
      </c>
      <c r="U380" s="101" t="s">
        <v>675</v>
      </c>
      <c r="V380" s="101" t="s">
        <v>2389</v>
      </c>
      <c r="W380" s="101" t="s">
        <v>2390</v>
      </c>
      <c r="X380" s="101" t="s">
        <v>2395</v>
      </c>
      <c r="Y380" s="101" t="s">
        <v>2323</v>
      </c>
      <c r="Z380" s="101" t="s">
        <v>2396</v>
      </c>
      <c r="AA380" s="101">
        <v>1</v>
      </c>
      <c r="AB380" s="101" t="s">
        <v>2394</v>
      </c>
      <c r="AC380" s="101" t="s">
        <v>1437</v>
      </c>
      <c r="AD380" s="101" t="s">
        <v>2088</v>
      </c>
      <c r="AE380" s="101" t="s">
        <v>668</v>
      </c>
      <c r="AF380" s="101" t="s">
        <v>1318</v>
      </c>
    </row>
    <row r="381" spans="1:32" ht="126">
      <c r="A381" s="100">
        <v>418</v>
      </c>
      <c r="B381" s="101" t="s">
        <v>2019</v>
      </c>
      <c r="C381" s="130" t="s">
        <v>652</v>
      </c>
      <c r="D381" s="131"/>
      <c r="E381" s="130" t="s">
        <v>653</v>
      </c>
      <c r="F381" s="131"/>
      <c r="G381" s="101" t="s">
        <v>654</v>
      </c>
      <c r="H381" s="130">
        <v>2021</v>
      </c>
      <c r="I381" s="131"/>
      <c r="J381" s="101">
        <v>57</v>
      </c>
      <c r="K381" s="130" t="s">
        <v>41</v>
      </c>
      <c r="L381" s="132"/>
      <c r="M381" s="131"/>
      <c r="N381" s="130">
        <v>1</v>
      </c>
      <c r="O381" s="132"/>
      <c r="P381" s="132"/>
      <c r="Q381" s="131"/>
      <c r="R381" s="101" t="s">
        <v>656</v>
      </c>
      <c r="S381" s="101" t="s">
        <v>1409</v>
      </c>
      <c r="T381" s="101" t="s">
        <v>658</v>
      </c>
      <c r="U381" s="101" t="s">
        <v>675</v>
      </c>
      <c r="V381" s="101" t="s">
        <v>2397</v>
      </c>
      <c r="W381" s="101" t="s">
        <v>601</v>
      </c>
      <c r="X381" s="101" t="s">
        <v>2373</v>
      </c>
      <c r="Y381" s="101" t="s">
        <v>2342</v>
      </c>
      <c r="Z381" s="101" t="s">
        <v>2343</v>
      </c>
      <c r="AA381" s="101">
        <v>1</v>
      </c>
      <c r="AB381" s="101" t="s">
        <v>2374</v>
      </c>
      <c r="AC381" s="101" t="s">
        <v>2025</v>
      </c>
      <c r="AD381" s="101" t="s">
        <v>2026</v>
      </c>
      <c r="AE381" s="101" t="s">
        <v>668</v>
      </c>
      <c r="AF381" s="101" t="s">
        <v>1318</v>
      </c>
    </row>
    <row r="382" spans="1:32" ht="162">
      <c r="A382" s="100">
        <v>419</v>
      </c>
      <c r="B382" s="101" t="s">
        <v>2027</v>
      </c>
      <c r="C382" s="130" t="s">
        <v>652</v>
      </c>
      <c r="D382" s="131"/>
      <c r="E382" s="130" t="s">
        <v>653</v>
      </c>
      <c r="F382" s="131"/>
      <c r="G382" s="101" t="s">
        <v>654</v>
      </c>
      <c r="H382" s="130">
        <v>2021</v>
      </c>
      <c r="I382" s="131"/>
      <c r="J382" s="101">
        <v>61</v>
      </c>
      <c r="K382" s="130" t="s">
        <v>41</v>
      </c>
      <c r="L382" s="132"/>
      <c r="M382" s="131"/>
      <c r="N382" s="130">
        <v>1</v>
      </c>
      <c r="O382" s="132"/>
      <c r="P382" s="132"/>
      <c r="Q382" s="131"/>
      <c r="R382" s="101" t="s">
        <v>656</v>
      </c>
      <c r="S382" s="101" t="s">
        <v>1409</v>
      </c>
      <c r="T382" s="101" t="s">
        <v>658</v>
      </c>
      <c r="U382" s="101" t="s">
        <v>675</v>
      </c>
      <c r="V382" s="101" t="s">
        <v>2398</v>
      </c>
      <c r="W382" s="101" t="s">
        <v>608</v>
      </c>
      <c r="X382" s="101" t="s">
        <v>2399</v>
      </c>
      <c r="Y382" s="101" t="s">
        <v>2400</v>
      </c>
      <c r="Z382" s="101" t="s">
        <v>2401</v>
      </c>
      <c r="AA382" s="101">
        <v>2</v>
      </c>
      <c r="AB382" s="101" t="s">
        <v>2273</v>
      </c>
      <c r="AC382" s="101" t="s">
        <v>2031</v>
      </c>
      <c r="AD382" s="101" t="s">
        <v>2032</v>
      </c>
      <c r="AE382" s="101" t="s">
        <v>668</v>
      </c>
      <c r="AF382" s="101" t="s">
        <v>1318</v>
      </c>
    </row>
    <row r="383" spans="1:32" ht="135">
      <c r="A383" s="100">
        <v>420</v>
      </c>
      <c r="B383" s="101" t="s">
        <v>2019</v>
      </c>
      <c r="C383" s="130" t="s">
        <v>652</v>
      </c>
      <c r="D383" s="131"/>
      <c r="E383" s="130" t="s">
        <v>653</v>
      </c>
      <c r="F383" s="131"/>
      <c r="G383" s="101" t="s">
        <v>654</v>
      </c>
      <c r="H383" s="130">
        <v>2021</v>
      </c>
      <c r="I383" s="131"/>
      <c r="J383" s="101">
        <v>57</v>
      </c>
      <c r="K383" s="130" t="s">
        <v>42</v>
      </c>
      <c r="L383" s="132"/>
      <c r="M383" s="131"/>
      <c r="N383" s="130">
        <v>1</v>
      </c>
      <c r="O383" s="132"/>
      <c r="P383" s="132"/>
      <c r="Q383" s="131"/>
      <c r="R383" s="101" t="s">
        <v>656</v>
      </c>
      <c r="S383" s="101" t="s">
        <v>1409</v>
      </c>
      <c r="T383" s="101" t="s">
        <v>658</v>
      </c>
      <c r="U383" s="101" t="s">
        <v>675</v>
      </c>
      <c r="V383" s="101" t="s">
        <v>2402</v>
      </c>
      <c r="W383" s="101" t="s">
        <v>602</v>
      </c>
      <c r="X383" s="101" t="s">
        <v>2021</v>
      </c>
      <c r="Y383" s="101" t="s">
        <v>2022</v>
      </c>
      <c r="Z383" s="101" t="s">
        <v>2023</v>
      </c>
      <c r="AA383" s="101">
        <v>1</v>
      </c>
      <c r="AB383" s="101" t="s">
        <v>2024</v>
      </c>
      <c r="AC383" s="101" t="s">
        <v>2025</v>
      </c>
      <c r="AD383" s="101" t="s">
        <v>2026</v>
      </c>
      <c r="AE383" s="101" t="s">
        <v>668</v>
      </c>
      <c r="AF383" s="101" t="s">
        <v>1318</v>
      </c>
    </row>
    <row r="384" spans="1:32" ht="189">
      <c r="A384" s="100">
        <v>421</v>
      </c>
      <c r="B384" s="101" t="s">
        <v>2027</v>
      </c>
      <c r="C384" s="130" t="s">
        <v>652</v>
      </c>
      <c r="D384" s="131"/>
      <c r="E384" s="130" t="s">
        <v>653</v>
      </c>
      <c r="F384" s="131"/>
      <c r="G384" s="101" t="s">
        <v>654</v>
      </c>
      <c r="H384" s="130">
        <v>2021</v>
      </c>
      <c r="I384" s="131"/>
      <c r="J384" s="101">
        <v>61</v>
      </c>
      <c r="K384" s="130" t="s">
        <v>42</v>
      </c>
      <c r="L384" s="132"/>
      <c r="M384" s="131"/>
      <c r="N384" s="130">
        <v>1</v>
      </c>
      <c r="O384" s="132"/>
      <c r="P384" s="132"/>
      <c r="Q384" s="131"/>
      <c r="R384" s="101" t="s">
        <v>656</v>
      </c>
      <c r="S384" s="101" t="s">
        <v>1409</v>
      </c>
      <c r="T384" s="101" t="s">
        <v>658</v>
      </c>
      <c r="U384" s="101" t="s">
        <v>675</v>
      </c>
      <c r="V384" s="101" t="s">
        <v>2403</v>
      </c>
      <c r="W384" s="101" t="s">
        <v>609</v>
      </c>
      <c r="X384" s="101" t="s">
        <v>2404</v>
      </c>
      <c r="Y384" s="101" t="s">
        <v>2022</v>
      </c>
      <c r="Z384" s="101" t="s">
        <v>2029</v>
      </c>
      <c r="AA384" s="101">
        <v>1</v>
      </c>
      <c r="AB384" s="101" t="s">
        <v>2030</v>
      </c>
      <c r="AC384" s="101" t="s">
        <v>2031</v>
      </c>
      <c r="AD384" s="101" t="s">
        <v>2032</v>
      </c>
      <c r="AE384" s="101" t="s">
        <v>668</v>
      </c>
      <c r="AF384" s="101" t="s">
        <v>1318</v>
      </c>
    </row>
    <row r="385" spans="1:32" ht="144">
      <c r="A385" s="100">
        <v>422</v>
      </c>
      <c r="B385" s="101" t="s">
        <v>2027</v>
      </c>
      <c r="C385" s="130" t="s">
        <v>652</v>
      </c>
      <c r="D385" s="131"/>
      <c r="E385" s="130" t="s">
        <v>653</v>
      </c>
      <c r="F385" s="131"/>
      <c r="G385" s="101" t="s">
        <v>654</v>
      </c>
      <c r="H385" s="130">
        <v>2021</v>
      </c>
      <c r="I385" s="131"/>
      <c r="J385" s="101">
        <v>61</v>
      </c>
      <c r="K385" s="130" t="s">
        <v>73</v>
      </c>
      <c r="L385" s="132"/>
      <c r="M385" s="131"/>
      <c r="N385" s="130">
        <v>1</v>
      </c>
      <c r="O385" s="132"/>
      <c r="P385" s="132"/>
      <c r="Q385" s="131"/>
      <c r="R385" s="101" t="s">
        <v>656</v>
      </c>
      <c r="S385" s="101" t="s">
        <v>1409</v>
      </c>
      <c r="T385" s="101" t="s">
        <v>658</v>
      </c>
      <c r="U385" s="101" t="s">
        <v>675</v>
      </c>
      <c r="V385" s="101" t="s">
        <v>2405</v>
      </c>
      <c r="W385" s="101" t="s">
        <v>610</v>
      </c>
      <c r="X385" s="101" t="s">
        <v>2406</v>
      </c>
      <c r="Y385" s="101" t="s">
        <v>2342</v>
      </c>
      <c r="Z385" s="101" t="s">
        <v>2407</v>
      </c>
      <c r="AA385" s="101">
        <v>1</v>
      </c>
      <c r="AB385" s="101" t="s">
        <v>2273</v>
      </c>
      <c r="AC385" s="101" t="s">
        <v>2274</v>
      </c>
      <c r="AD385" s="101" t="s">
        <v>2026</v>
      </c>
      <c r="AE385" s="101" t="s">
        <v>668</v>
      </c>
      <c r="AF385" s="101" t="s">
        <v>1318</v>
      </c>
    </row>
    <row r="386" spans="1:32" ht="126">
      <c r="A386" s="100">
        <v>423</v>
      </c>
      <c r="B386" s="101" t="s">
        <v>2019</v>
      </c>
      <c r="C386" s="130" t="s">
        <v>652</v>
      </c>
      <c r="D386" s="131"/>
      <c r="E386" s="130" t="s">
        <v>653</v>
      </c>
      <c r="F386" s="131"/>
      <c r="G386" s="101" t="s">
        <v>654</v>
      </c>
      <c r="H386" s="130">
        <v>2021</v>
      </c>
      <c r="I386" s="131"/>
      <c r="J386" s="101">
        <v>57</v>
      </c>
      <c r="K386" s="130" t="s">
        <v>73</v>
      </c>
      <c r="L386" s="132"/>
      <c r="M386" s="131"/>
      <c r="N386" s="130">
        <v>1</v>
      </c>
      <c r="O386" s="132"/>
      <c r="P386" s="132"/>
      <c r="Q386" s="131"/>
      <c r="R386" s="101" t="s">
        <v>656</v>
      </c>
      <c r="S386" s="101" t="s">
        <v>1409</v>
      </c>
      <c r="T386" s="101" t="s">
        <v>658</v>
      </c>
      <c r="U386" s="101" t="s">
        <v>675</v>
      </c>
      <c r="V386" s="101" t="s">
        <v>2408</v>
      </c>
      <c r="W386" s="101" t="s">
        <v>603</v>
      </c>
      <c r="X386" s="101" t="s">
        <v>2409</v>
      </c>
      <c r="Y386" s="101" t="s">
        <v>2342</v>
      </c>
      <c r="Z386" s="101" t="s">
        <v>2407</v>
      </c>
      <c r="AA386" s="101">
        <v>1</v>
      </c>
      <c r="AB386" s="101" t="s">
        <v>741</v>
      </c>
      <c r="AC386" s="101" t="s">
        <v>2025</v>
      </c>
      <c r="AD386" s="101" t="s">
        <v>2026</v>
      </c>
      <c r="AE386" s="101" t="s">
        <v>668</v>
      </c>
      <c r="AF386" s="101" t="s">
        <v>1318</v>
      </c>
    </row>
    <row r="387" spans="1:32" ht="162">
      <c r="A387" s="100">
        <v>424</v>
      </c>
      <c r="B387" s="101" t="s">
        <v>2019</v>
      </c>
      <c r="C387" s="130" t="s">
        <v>652</v>
      </c>
      <c r="D387" s="131"/>
      <c r="E387" s="130" t="s">
        <v>653</v>
      </c>
      <c r="F387" s="131"/>
      <c r="G387" s="101" t="s">
        <v>654</v>
      </c>
      <c r="H387" s="130">
        <v>2021</v>
      </c>
      <c r="I387" s="131"/>
      <c r="J387" s="101">
        <v>57</v>
      </c>
      <c r="K387" s="130" t="s">
        <v>74</v>
      </c>
      <c r="L387" s="132"/>
      <c r="M387" s="131"/>
      <c r="N387" s="130">
        <v>1</v>
      </c>
      <c r="O387" s="132"/>
      <c r="P387" s="132"/>
      <c r="Q387" s="131"/>
      <c r="R387" s="101" t="s">
        <v>656</v>
      </c>
      <c r="S387" s="101" t="s">
        <v>1409</v>
      </c>
      <c r="T387" s="101" t="s">
        <v>658</v>
      </c>
      <c r="U387" s="101" t="s">
        <v>675</v>
      </c>
      <c r="V387" s="101" t="s">
        <v>2398</v>
      </c>
      <c r="W387" s="101" t="s">
        <v>604</v>
      </c>
      <c r="X387" s="101" t="s">
        <v>2399</v>
      </c>
      <c r="Y387" s="101" t="s">
        <v>2400</v>
      </c>
      <c r="Z387" s="101" t="s">
        <v>2401</v>
      </c>
      <c r="AA387" s="101">
        <v>2</v>
      </c>
      <c r="AB387" s="101" t="s">
        <v>2410</v>
      </c>
      <c r="AC387" s="101" t="s">
        <v>2411</v>
      </c>
      <c r="AD387" s="101" t="s">
        <v>2026</v>
      </c>
      <c r="AE387" s="101" t="s">
        <v>668</v>
      </c>
      <c r="AF387" s="101" t="s">
        <v>1318</v>
      </c>
    </row>
    <row r="388" spans="1:32" ht="180">
      <c r="A388" s="100">
        <v>425</v>
      </c>
      <c r="B388" s="101" t="s">
        <v>2027</v>
      </c>
      <c r="C388" s="130" t="s">
        <v>652</v>
      </c>
      <c r="D388" s="131"/>
      <c r="E388" s="130" t="s">
        <v>653</v>
      </c>
      <c r="F388" s="131"/>
      <c r="G388" s="101" t="s">
        <v>654</v>
      </c>
      <c r="H388" s="130">
        <v>2021</v>
      </c>
      <c r="I388" s="131"/>
      <c r="J388" s="101">
        <v>61</v>
      </c>
      <c r="K388" s="130" t="s">
        <v>74</v>
      </c>
      <c r="L388" s="132"/>
      <c r="M388" s="131"/>
      <c r="N388" s="130">
        <v>1</v>
      </c>
      <c r="O388" s="132"/>
      <c r="P388" s="132"/>
      <c r="Q388" s="131"/>
      <c r="R388" s="101" t="s">
        <v>656</v>
      </c>
      <c r="S388" s="101" t="s">
        <v>1409</v>
      </c>
      <c r="T388" s="101" t="s">
        <v>658</v>
      </c>
      <c r="U388" s="101" t="s">
        <v>675</v>
      </c>
      <c r="V388" s="101" t="s">
        <v>2412</v>
      </c>
      <c r="W388" s="101" t="s">
        <v>611</v>
      </c>
      <c r="X388" s="101" t="s">
        <v>2413</v>
      </c>
      <c r="Y388" s="101" t="s">
        <v>2342</v>
      </c>
      <c r="Z388" s="101" t="s">
        <v>2407</v>
      </c>
      <c r="AA388" s="101">
        <v>1</v>
      </c>
      <c r="AB388" s="101" t="s">
        <v>2273</v>
      </c>
      <c r="AC388" s="101" t="s">
        <v>2274</v>
      </c>
      <c r="AD388" s="101" t="s">
        <v>2026</v>
      </c>
      <c r="AE388" s="101" t="s">
        <v>668</v>
      </c>
      <c r="AF388" s="101" t="s">
        <v>1318</v>
      </c>
    </row>
    <row r="389" spans="1:32" ht="126">
      <c r="A389" s="100">
        <v>426</v>
      </c>
      <c r="B389" s="101" t="s">
        <v>2027</v>
      </c>
      <c r="C389" s="130" t="s">
        <v>652</v>
      </c>
      <c r="D389" s="131"/>
      <c r="E389" s="130" t="s">
        <v>653</v>
      </c>
      <c r="F389" s="131"/>
      <c r="G389" s="101" t="s">
        <v>654</v>
      </c>
      <c r="H389" s="130">
        <v>2021</v>
      </c>
      <c r="I389" s="131"/>
      <c r="J389" s="101">
        <v>61</v>
      </c>
      <c r="K389" s="130" t="s">
        <v>43</v>
      </c>
      <c r="L389" s="132"/>
      <c r="M389" s="131"/>
      <c r="N389" s="130">
        <v>1</v>
      </c>
      <c r="O389" s="132"/>
      <c r="P389" s="132"/>
      <c r="Q389" s="131"/>
      <c r="R389" s="101" t="s">
        <v>656</v>
      </c>
      <c r="S389" s="101" t="s">
        <v>1409</v>
      </c>
      <c r="T389" s="101" t="s">
        <v>658</v>
      </c>
      <c r="U389" s="101" t="s">
        <v>675</v>
      </c>
      <c r="V389" s="101" t="s">
        <v>2414</v>
      </c>
      <c r="W389" s="101" t="s">
        <v>612</v>
      </c>
      <c r="X389" s="101" t="s">
        <v>2415</v>
      </c>
      <c r="Y389" s="101" t="s">
        <v>2416</v>
      </c>
      <c r="Z389" s="101" t="s">
        <v>2417</v>
      </c>
      <c r="AA389" s="101">
        <v>1</v>
      </c>
      <c r="AB389" s="101" t="s">
        <v>2418</v>
      </c>
      <c r="AC389" s="101" t="s">
        <v>2031</v>
      </c>
      <c r="AD389" s="101" t="s">
        <v>2032</v>
      </c>
      <c r="AE389" s="101" t="s">
        <v>668</v>
      </c>
      <c r="AF389" s="101" t="s">
        <v>1318</v>
      </c>
    </row>
    <row r="390" spans="1:32" ht="162">
      <c r="A390" s="100">
        <v>427</v>
      </c>
      <c r="B390" s="101" t="s">
        <v>2019</v>
      </c>
      <c r="C390" s="130" t="s">
        <v>652</v>
      </c>
      <c r="D390" s="131"/>
      <c r="E390" s="130" t="s">
        <v>653</v>
      </c>
      <c r="F390" s="131"/>
      <c r="G390" s="101" t="s">
        <v>654</v>
      </c>
      <c r="H390" s="130">
        <v>2021</v>
      </c>
      <c r="I390" s="131"/>
      <c r="J390" s="101">
        <v>57</v>
      </c>
      <c r="K390" s="130" t="s">
        <v>43</v>
      </c>
      <c r="L390" s="132"/>
      <c r="M390" s="131"/>
      <c r="N390" s="130">
        <v>1</v>
      </c>
      <c r="O390" s="132"/>
      <c r="P390" s="132"/>
      <c r="Q390" s="131"/>
      <c r="R390" s="101" t="s">
        <v>656</v>
      </c>
      <c r="S390" s="101" t="s">
        <v>1409</v>
      </c>
      <c r="T390" s="101" t="s">
        <v>658</v>
      </c>
      <c r="U390" s="101" t="s">
        <v>675</v>
      </c>
      <c r="V390" s="101" t="s">
        <v>2419</v>
      </c>
      <c r="W390" s="101" t="s">
        <v>605</v>
      </c>
      <c r="X390" s="101" t="s">
        <v>2420</v>
      </c>
      <c r="Y390" s="101" t="s">
        <v>2421</v>
      </c>
      <c r="Z390" s="101" t="s">
        <v>2422</v>
      </c>
      <c r="AA390" s="101">
        <v>1</v>
      </c>
      <c r="AB390" s="101" t="s">
        <v>2423</v>
      </c>
      <c r="AC390" s="101" t="s">
        <v>2025</v>
      </c>
      <c r="AD390" s="101" t="s">
        <v>2424</v>
      </c>
      <c r="AE390" s="101" t="s">
        <v>668</v>
      </c>
      <c r="AF390" s="101" t="s">
        <v>1318</v>
      </c>
    </row>
    <row r="391" spans="1:32" ht="225">
      <c r="A391" s="100">
        <v>428</v>
      </c>
      <c r="B391" s="101" t="s">
        <v>1473</v>
      </c>
      <c r="C391" s="130" t="s">
        <v>652</v>
      </c>
      <c r="D391" s="131"/>
      <c r="E391" s="130" t="s">
        <v>653</v>
      </c>
      <c r="F391" s="131"/>
      <c r="G391" s="101" t="s">
        <v>654</v>
      </c>
      <c r="H391" s="130">
        <v>2018</v>
      </c>
      <c r="I391" s="131"/>
      <c r="J391" s="101">
        <v>48</v>
      </c>
      <c r="K391" s="130" t="s">
        <v>2425</v>
      </c>
      <c r="L391" s="132"/>
      <c r="M391" s="131"/>
      <c r="N391" s="130">
        <v>1</v>
      </c>
      <c r="O391" s="132"/>
      <c r="P391" s="132"/>
      <c r="Q391" s="131"/>
      <c r="R391" s="101" t="s">
        <v>656</v>
      </c>
      <c r="S391" s="101" t="s">
        <v>657</v>
      </c>
      <c r="T391" s="101" t="s">
        <v>1000</v>
      </c>
      <c r="U391" s="101" t="s">
        <v>1001</v>
      </c>
      <c r="V391" s="101" t="s">
        <v>2426</v>
      </c>
      <c r="W391" s="101" t="s">
        <v>2427</v>
      </c>
      <c r="X391" s="101" t="s">
        <v>2428</v>
      </c>
      <c r="Y391" s="101" t="s">
        <v>2429</v>
      </c>
      <c r="Z391" s="101" t="s">
        <v>1631</v>
      </c>
      <c r="AA391" s="101">
        <v>1</v>
      </c>
      <c r="AB391" s="101" t="s">
        <v>1866</v>
      </c>
      <c r="AC391" s="101" t="s">
        <v>1867</v>
      </c>
      <c r="AD391" s="101" t="s">
        <v>1484</v>
      </c>
      <c r="AE391" s="101" t="s">
        <v>668</v>
      </c>
      <c r="AF391" s="101" t="s">
        <v>1318</v>
      </c>
    </row>
    <row r="392" spans="1:32" ht="126">
      <c r="A392" s="100">
        <v>429</v>
      </c>
      <c r="B392" s="101" t="s">
        <v>2039</v>
      </c>
      <c r="C392" s="130" t="s">
        <v>652</v>
      </c>
      <c r="D392" s="131"/>
      <c r="E392" s="130" t="s">
        <v>653</v>
      </c>
      <c r="F392" s="131"/>
      <c r="G392" s="101" t="s">
        <v>654</v>
      </c>
      <c r="H392" s="130">
        <v>2017</v>
      </c>
      <c r="I392" s="131"/>
      <c r="J392" s="101">
        <v>64</v>
      </c>
      <c r="K392" s="130" t="s">
        <v>2425</v>
      </c>
      <c r="L392" s="132"/>
      <c r="M392" s="131"/>
      <c r="N392" s="130">
        <v>1</v>
      </c>
      <c r="O392" s="132"/>
      <c r="P392" s="132"/>
      <c r="Q392" s="131"/>
      <c r="R392" s="101" t="s">
        <v>656</v>
      </c>
      <c r="S392" s="101" t="s">
        <v>1409</v>
      </c>
      <c r="T392" s="101" t="s">
        <v>1000</v>
      </c>
      <c r="U392" s="101" t="s">
        <v>1001</v>
      </c>
      <c r="V392" s="101" t="s">
        <v>2430</v>
      </c>
      <c r="W392" s="101" t="s">
        <v>2431</v>
      </c>
      <c r="X392" s="101" t="s">
        <v>2432</v>
      </c>
      <c r="Y392" s="101" t="s">
        <v>2433</v>
      </c>
      <c r="Z392" s="101" t="s">
        <v>2433</v>
      </c>
      <c r="AA392" s="101">
        <v>1</v>
      </c>
      <c r="AB392" s="101" t="s">
        <v>2434</v>
      </c>
      <c r="AC392" s="101" t="s">
        <v>2295</v>
      </c>
      <c r="AD392" s="101" t="s">
        <v>2435</v>
      </c>
      <c r="AE392" s="101" t="s">
        <v>668</v>
      </c>
      <c r="AF392" s="101" t="s">
        <v>669</v>
      </c>
    </row>
    <row r="393" spans="1:32" ht="117">
      <c r="A393" s="100">
        <v>430</v>
      </c>
      <c r="B393" s="101" t="s">
        <v>2039</v>
      </c>
      <c r="C393" s="130" t="s">
        <v>652</v>
      </c>
      <c r="D393" s="131"/>
      <c r="E393" s="130" t="s">
        <v>653</v>
      </c>
      <c r="F393" s="131"/>
      <c r="G393" s="101" t="s">
        <v>654</v>
      </c>
      <c r="H393" s="130">
        <v>2017</v>
      </c>
      <c r="I393" s="131"/>
      <c r="J393" s="101">
        <v>64</v>
      </c>
      <c r="K393" s="130" t="s">
        <v>2436</v>
      </c>
      <c r="L393" s="132"/>
      <c r="M393" s="131"/>
      <c r="N393" s="130">
        <v>1</v>
      </c>
      <c r="O393" s="132"/>
      <c r="P393" s="132"/>
      <c r="Q393" s="131"/>
      <c r="R393" s="101" t="s">
        <v>656</v>
      </c>
      <c r="S393" s="101" t="s">
        <v>1409</v>
      </c>
      <c r="T393" s="101" t="s">
        <v>1000</v>
      </c>
      <c r="U393" s="101" t="s">
        <v>1001</v>
      </c>
      <c r="V393" s="101" t="s">
        <v>2437</v>
      </c>
      <c r="W393" s="101" t="s">
        <v>2431</v>
      </c>
      <c r="X393" s="101" t="s">
        <v>2438</v>
      </c>
      <c r="Y393" s="101" t="s">
        <v>2433</v>
      </c>
      <c r="Z393" s="101" t="s">
        <v>2433</v>
      </c>
      <c r="AA393" s="101">
        <v>1</v>
      </c>
      <c r="AB393" s="101" t="s">
        <v>2434</v>
      </c>
      <c r="AC393" s="101" t="s">
        <v>2295</v>
      </c>
      <c r="AD393" s="101" t="s">
        <v>2435</v>
      </c>
      <c r="AE393" s="101" t="s">
        <v>668</v>
      </c>
      <c r="AF393" s="101" t="s">
        <v>669</v>
      </c>
    </row>
    <row r="394" spans="1:32" ht="216">
      <c r="A394" s="100">
        <v>431</v>
      </c>
      <c r="B394" s="101" t="s">
        <v>1473</v>
      </c>
      <c r="C394" s="130" t="s">
        <v>652</v>
      </c>
      <c r="D394" s="131"/>
      <c r="E394" s="130" t="s">
        <v>653</v>
      </c>
      <c r="F394" s="131"/>
      <c r="G394" s="101" t="s">
        <v>654</v>
      </c>
      <c r="H394" s="130">
        <v>2018</v>
      </c>
      <c r="I394" s="131"/>
      <c r="J394" s="101">
        <v>48</v>
      </c>
      <c r="K394" s="130" t="s">
        <v>2436</v>
      </c>
      <c r="L394" s="132"/>
      <c r="M394" s="131"/>
      <c r="N394" s="130">
        <v>1</v>
      </c>
      <c r="O394" s="132"/>
      <c r="P394" s="132"/>
      <c r="Q394" s="131"/>
      <c r="R394" s="101" t="s">
        <v>656</v>
      </c>
      <c r="S394" s="101" t="s">
        <v>657</v>
      </c>
      <c r="T394" s="101" t="s">
        <v>1000</v>
      </c>
      <c r="U394" s="101" t="s">
        <v>1001</v>
      </c>
      <c r="V394" s="101" t="s">
        <v>2439</v>
      </c>
      <c r="W394" s="101" t="s">
        <v>2440</v>
      </c>
      <c r="X394" s="101" t="s">
        <v>2428</v>
      </c>
      <c r="Y394" s="101" t="s">
        <v>2429</v>
      </c>
      <c r="Z394" s="101" t="s">
        <v>1631</v>
      </c>
      <c r="AA394" s="101">
        <v>1</v>
      </c>
      <c r="AB394" s="101" t="s">
        <v>1866</v>
      </c>
      <c r="AC394" s="101" t="s">
        <v>1867</v>
      </c>
      <c r="AD394" s="101" t="s">
        <v>1484</v>
      </c>
      <c r="AE394" s="101" t="s">
        <v>668</v>
      </c>
      <c r="AF394" s="101" t="s">
        <v>1318</v>
      </c>
    </row>
    <row r="395" spans="1:32" ht="135">
      <c r="A395" s="100">
        <v>433</v>
      </c>
      <c r="B395" s="101" t="s">
        <v>2019</v>
      </c>
      <c r="C395" s="130" t="s">
        <v>652</v>
      </c>
      <c r="D395" s="131"/>
      <c r="E395" s="130" t="s">
        <v>653</v>
      </c>
      <c r="F395" s="131"/>
      <c r="G395" s="101" t="s">
        <v>654</v>
      </c>
      <c r="H395" s="130">
        <v>2021</v>
      </c>
      <c r="I395" s="131"/>
      <c r="J395" s="101">
        <v>57</v>
      </c>
      <c r="K395" s="130" t="s">
        <v>309</v>
      </c>
      <c r="L395" s="132"/>
      <c r="M395" s="131"/>
      <c r="N395" s="130">
        <v>1</v>
      </c>
      <c r="O395" s="132"/>
      <c r="P395" s="132"/>
      <c r="Q395" s="131"/>
      <c r="R395" s="101" t="s">
        <v>656</v>
      </c>
      <c r="S395" s="101" t="s">
        <v>1409</v>
      </c>
      <c r="T395" s="101" t="s">
        <v>658</v>
      </c>
      <c r="U395" s="101" t="s">
        <v>675</v>
      </c>
      <c r="V395" s="101" t="s">
        <v>2441</v>
      </c>
      <c r="W395" s="101" t="s">
        <v>555</v>
      </c>
      <c r="X395" s="101" t="s">
        <v>2442</v>
      </c>
      <c r="Y395" s="101" t="s">
        <v>2443</v>
      </c>
      <c r="Z395" s="101" t="s">
        <v>2444</v>
      </c>
      <c r="AA395" s="101">
        <v>1</v>
      </c>
      <c r="AB395" s="101" t="s">
        <v>1818</v>
      </c>
      <c r="AC395" s="101" t="s">
        <v>2411</v>
      </c>
      <c r="AD395" s="101" t="s">
        <v>1677</v>
      </c>
      <c r="AE395" s="101" t="s">
        <v>668</v>
      </c>
      <c r="AF395" s="101" t="s">
        <v>1318</v>
      </c>
    </row>
    <row r="396" spans="1:32" ht="207">
      <c r="A396" s="100">
        <v>434</v>
      </c>
      <c r="B396" s="101" t="s">
        <v>2445</v>
      </c>
      <c r="C396" s="130" t="s">
        <v>652</v>
      </c>
      <c r="D396" s="131"/>
      <c r="E396" s="130" t="s">
        <v>653</v>
      </c>
      <c r="F396" s="131"/>
      <c r="G396" s="101" t="s">
        <v>654</v>
      </c>
      <c r="H396" s="130">
        <v>2019</v>
      </c>
      <c r="I396" s="131"/>
      <c r="J396" s="101">
        <v>31</v>
      </c>
      <c r="K396" s="130" t="s">
        <v>2446</v>
      </c>
      <c r="L396" s="132"/>
      <c r="M396" s="131"/>
      <c r="N396" s="130">
        <v>1</v>
      </c>
      <c r="O396" s="132"/>
      <c r="P396" s="132"/>
      <c r="Q396" s="131"/>
      <c r="R396" s="101" t="s">
        <v>656</v>
      </c>
      <c r="S396" s="101" t="s">
        <v>1409</v>
      </c>
      <c r="T396" s="101" t="s">
        <v>1000</v>
      </c>
      <c r="U396" s="101" t="s">
        <v>1001</v>
      </c>
      <c r="V396" s="101" t="s">
        <v>2447</v>
      </c>
      <c r="W396" s="101" t="s">
        <v>2448</v>
      </c>
      <c r="X396" s="101" t="s">
        <v>2449</v>
      </c>
      <c r="Y396" s="101" t="s">
        <v>2450</v>
      </c>
      <c r="Z396" s="101" t="s">
        <v>2451</v>
      </c>
      <c r="AA396" s="101">
        <v>1</v>
      </c>
      <c r="AB396" s="101" t="s">
        <v>2452</v>
      </c>
      <c r="AC396" s="101" t="s">
        <v>2453</v>
      </c>
      <c r="AD396" s="101" t="s">
        <v>2454</v>
      </c>
      <c r="AE396" s="101" t="s">
        <v>668</v>
      </c>
      <c r="AF396" s="101" t="s">
        <v>1318</v>
      </c>
    </row>
    <row r="397" spans="1:32" ht="207">
      <c r="A397" s="100">
        <v>435</v>
      </c>
      <c r="B397" s="101" t="s">
        <v>2445</v>
      </c>
      <c r="C397" s="130" t="s">
        <v>652</v>
      </c>
      <c r="D397" s="131"/>
      <c r="E397" s="130" t="s">
        <v>653</v>
      </c>
      <c r="F397" s="131"/>
      <c r="G397" s="101" t="s">
        <v>654</v>
      </c>
      <c r="H397" s="130">
        <v>2019</v>
      </c>
      <c r="I397" s="131"/>
      <c r="J397" s="101">
        <v>31</v>
      </c>
      <c r="K397" s="130" t="s">
        <v>2446</v>
      </c>
      <c r="L397" s="132"/>
      <c r="M397" s="131"/>
      <c r="N397" s="130">
        <v>2</v>
      </c>
      <c r="O397" s="132"/>
      <c r="P397" s="132"/>
      <c r="Q397" s="131"/>
      <c r="R397" s="101" t="s">
        <v>656</v>
      </c>
      <c r="S397" s="101" t="s">
        <v>1409</v>
      </c>
      <c r="T397" s="101" t="s">
        <v>1000</v>
      </c>
      <c r="U397" s="101" t="s">
        <v>1001</v>
      </c>
      <c r="V397" s="101" t="s">
        <v>2447</v>
      </c>
      <c r="W397" s="101" t="s">
        <v>2455</v>
      </c>
      <c r="X397" s="101" t="s">
        <v>2456</v>
      </c>
      <c r="Y397" s="101" t="s">
        <v>2457</v>
      </c>
      <c r="Z397" s="101" t="s">
        <v>2458</v>
      </c>
      <c r="AA397" s="101">
        <v>1</v>
      </c>
      <c r="AB397" s="101" t="s">
        <v>2452</v>
      </c>
      <c r="AC397" s="101" t="s">
        <v>1518</v>
      </c>
      <c r="AD397" s="101" t="s">
        <v>1456</v>
      </c>
      <c r="AE397" s="101" t="s">
        <v>668</v>
      </c>
      <c r="AF397" s="101" t="s">
        <v>1318</v>
      </c>
    </row>
    <row r="398" spans="1:32" ht="216">
      <c r="A398" s="100">
        <v>436</v>
      </c>
      <c r="B398" s="101" t="s">
        <v>2445</v>
      </c>
      <c r="C398" s="130" t="s">
        <v>652</v>
      </c>
      <c r="D398" s="131"/>
      <c r="E398" s="130" t="s">
        <v>653</v>
      </c>
      <c r="F398" s="131"/>
      <c r="G398" s="101" t="s">
        <v>654</v>
      </c>
      <c r="H398" s="130">
        <v>2019</v>
      </c>
      <c r="I398" s="131"/>
      <c r="J398" s="101">
        <v>31</v>
      </c>
      <c r="K398" s="130" t="s">
        <v>2459</v>
      </c>
      <c r="L398" s="132"/>
      <c r="M398" s="131"/>
      <c r="N398" s="130">
        <v>1</v>
      </c>
      <c r="O398" s="132"/>
      <c r="P398" s="132"/>
      <c r="Q398" s="131"/>
      <c r="R398" s="101" t="s">
        <v>656</v>
      </c>
      <c r="S398" s="101" t="s">
        <v>1409</v>
      </c>
      <c r="T398" s="101" t="s">
        <v>1000</v>
      </c>
      <c r="U398" s="101" t="s">
        <v>1001</v>
      </c>
      <c r="V398" s="101" t="s">
        <v>2460</v>
      </c>
      <c r="W398" s="101" t="s">
        <v>2461</v>
      </c>
      <c r="X398" s="101" t="s">
        <v>2462</v>
      </c>
      <c r="Y398" s="101" t="s">
        <v>2463</v>
      </c>
      <c r="Z398" s="101" t="s">
        <v>2464</v>
      </c>
      <c r="AA398" s="101">
        <v>1</v>
      </c>
      <c r="AB398" s="101" t="s">
        <v>2452</v>
      </c>
      <c r="AC398" s="101" t="s">
        <v>1518</v>
      </c>
      <c r="AD398" s="101" t="s">
        <v>2465</v>
      </c>
      <c r="AE398" s="101" t="s">
        <v>668</v>
      </c>
      <c r="AF398" s="101" t="s">
        <v>1318</v>
      </c>
    </row>
    <row r="399" spans="1:32" ht="153">
      <c r="A399" s="100">
        <v>437</v>
      </c>
      <c r="B399" s="101" t="s">
        <v>2445</v>
      </c>
      <c r="C399" s="130" t="s">
        <v>652</v>
      </c>
      <c r="D399" s="131"/>
      <c r="E399" s="130" t="s">
        <v>653</v>
      </c>
      <c r="F399" s="131"/>
      <c r="G399" s="101" t="s">
        <v>654</v>
      </c>
      <c r="H399" s="130">
        <v>2019</v>
      </c>
      <c r="I399" s="131"/>
      <c r="J399" s="101">
        <v>31</v>
      </c>
      <c r="K399" s="130" t="s">
        <v>224</v>
      </c>
      <c r="L399" s="132"/>
      <c r="M399" s="131"/>
      <c r="N399" s="130">
        <v>1</v>
      </c>
      <c r="O399" s="132"/>
      <c r="P399" s="132"/>
      <c r="Q399" s="131"/>
      <c r="R399" s="101" t="s">
        <v>656</v>
      </c>
      <c r="S399" s="101" t="s">
        <v>1409</v>
      </c>
      <c r="T399" s="101" t="s">
        <v>658</v>
      </c>
      <c r="U399" s="101" t="s">
        <v>675</v>
      </c>
      <c r="V399" s="101" t="s">
        <v>2466</v>
      </c>
      <c r="W399" s="101" t="s">
        <v>2467</v>
      </c>
      <c r="X399" s="101" t="s">
        <v>2468</v>
      </c>
      <c r="Y399" s="101" t="s">
        <v>2469</v>
      </c>
      <c r="Z399" s="101" t="s">
        <v>2470</v>
      </c>
      <c r="AA399" s="101">
        <v>100</v>
      </c>
      <c r="AB399" s="101" t="s">
        <v>2471</v>
      </c>
      <c r="AC399" s="101" t="s">
        <v>2472</v>
      </c>
      <c r="AD399" s="101" t="s">
        <v>2473</v>
      </c>
      <c r="AE399" s="101" t="s">
        <v>668</v>
      </c>
      <c r="AF399" s="101" t="s">
        <v>1318</v>
      </c>
    </row>
    <row r="400" spans="1:32" ht="153">
      <c r="A400" s="100">
        <v>438</v>
      </c>
      <c r="B400" s="101" t="s">
        <v>2445</v>
      </c>
      <c r="C400" s="130" t="s">
        <v>652</v>
      </c>
      <c r="D400" s="131"/>
      <c r="E400" s="130" t="s">
        <v>653</v>
      </c>
      <c r="F400" s="131"/>
      <c r="G400" s="101" t="s">
        <v>654</v>
      </c>
      <c r="H400" s="130">
        <v>2019</v>
      </c>
      <c r="I400" s="131"/>
      <c r="J400" s="101">
        <v>31</v>
      </c>
      <c r="K400" s="130" t="s">
        <v>224</v>
      </c>
      <c r="L400" s="132"/>
      <c r="M400" s="131"/>
      <c r="N400" s="130">
        <v>2</v>
      </c>
      <c r="O400" s="132"/>
      <c r="P400" s="132"/>
      <c r="Q400" s="131"/>
      <c r="R400" s="101" t="s">
        <v>656</v>
      </c>
      <c r="S400" s="101" t="s">
        <v>1409</v>
      </c>
      <c r="T400" s="101" t="s">
        <v>658</v>
      </c>
      <c r="U400" s="101" t="s">
        <v>675</v>
      </c>
      <c r="V400" s="101" t="s">
        <v>2466</v>
      </c>
      <c r="W400" s="101" t="s">
        <v>2467</v>
      </c>
      <c r="X400" s="101" t="s">
        <v>2474</v>
      </c>
      <c r="Y400" s="101" t="s">
        <v>2475</v>
      </c>
      <c r="Z400" s="101" t="s">
        <v>2476</v>
      </c>
      <c r="AA400" s="101">
        <v>100</v>
      </c>
      <c r="AB400" s="101" t="s">
        <v>2477</v>
      </c>
      <c r="AC400" s="101" t="s">
        <v>2472</v>
      </c>
      <c r="AD400" s="101" t="s">
        <v>2473</v>
      </c>
      <c r="AE400" s="101" t="s">
        <v>668</v>
      </c>
      <c r="AF400" s="101" t="s">
        <v>1318</v>
      </c>
    </row>
    <row r="401" spans="1:32" ht="162">
      <c r="A401" s="100">
        <v>439</v>
      </c>
      <c r="B401" s="101" t="s">
        <v>2445</v>
      </c>
      <c r="C401" s="130" t="s">
        <v>652</v>
      </c>
      <c r="D401" s="131"/>
      <c r="E401" s="130" t="s">
        <v>653</v>
      </c>
      <c r="F401" s="131"/>
      <c r="G401" s="101" t="s">
        <v>654</v>
      </c>
      <c r="H401" s="130">
        <v>2019</v>
      </c>
      <c r="I401" s="131"/>
      <c r="J401" s="101">
        <v>31</v>
      </c>
      <c r="K401" s="130" t="s">
        <v>2478</v>
      </c>
      <c r="L401" s="132"/>
      <c r="M401" s="131"/>
      <c r="N401" s="130">
        <v>1</v>
      </c>
      <c r="O401" s="132"/>
      <c r="P401" s="132"/>
      <c r="Q401" s="131"/>
      <c r="R401" s="101" t="s">
        <v>656</v>
      </c>
      <c r="S401" s="101" t="s">
        <v>657</v>
      </c>
      <c r="T401" s="101" t="s">
        <v>658</v>
      </c>
      <c r="U401" s="101" t="s">
        <v>675</v>
      </c>
      <c r="V401" s="101" t="s">
        <v>2479</v>
      </c>
      <c r="W401" s="101" t="s">
        <v>2480</v>
      </c>
      <c r="X401" s="101" t="s">
        <v>2481</v>
      </c>
      <c r="Y401" s="101" t="s">
        <v>2482</v>
      </c>
      <c r="Z401" s="101" t="s">
        <v>2482</v>
      </c>
      <c r="AA401" s="101">
        <v>3</v>
      </c>
      <c r="AB401" s="101" t="s">
        <v>1995</v>
      </c>
      <c r="AC401" s="101" t="s">
        <v>2472</v>
      </c>
      <c r="AD401" s="101" t="s">
        <v>2473</v>
      </c>
      <c r="AE401" s="101" t="s">
        <v>668</v>
      </c>
      <c r="AF401" s="101" t="s">
        <v>1318</v>
      </c>
    </row>
    <row r="402" spans="1:32" ht="126">
      <c r="A402" s="100">
        <v>441</v>
      </c>
      <c r="B402" s="101" t="s">
        <v>1461</v>
      </c>
      <c r="C402" s="130" t="s">
        <v>652</v>
      </c>
      <c r="D402" s="131"/>
      <c r="E402" s="130" t="s">
        <v>653</v>
      </c>
      <c r="F402" s="131"/>
      <c r="G402" s="101" t="s">
        <v>654</v>
      </c>
      <c r="H402" s="130">
        <v>2021</v>
      </c>
      <c r="I402" s="131"/>
      <c r="J402" s="101">
        <v>52</v>
      </c>
      <c r="K402" s="130" t="s">
        <v>69</v>
      </c>
      <c r="L402" s="132"/>
      <c r="M402" s="131"/>
      <c r="N402" s="130">
        <v>1</v>
      </c>
      <c r="O402" s="132"/>
      <c r="P402" s="132"/>
      <c r="Q402" s="131"/>
      <c r="R402" s="101" t="s">
        <v>656</v>
      </c>
      <c r="S402" s="101" t="s">
        <v>657</v>
      </c>
      <c r="T402" s="101" t="s">
        <v>658</v>
      </c>
      <c r="U402" s="101" t="s">
        <v>675</v>
      </c>
      <c r="V402" s="101" t="s">
        <v>2489</v>
      </c>
      <c r="W402" s="101" t="s">
        <v>556</v>
      </c>
      <c r="X402" s="101" t="s">
        <v>2490</v>
      </c>
      <c r="Y402" s="101" t="s">
        <v>2491</v>
      </c>
      <c r="Z402" s="101" t="s">
        <v>1091</v>
      </c>
      <c r="AA402" s="101">
        <v>1</v>
      </c>
      <c r="AB402" s="101" t="s">
        <v>2492</v>
      </c>
      <c r="AC402" s="101" t="s">
        <v>1467</v>
      </c>
      <c r="AD402" s="101" t="s">
        <v>2493</v>
      </c>
      <c r="AE402" s="101" t="s">
        <v>668</v>
      </c>
      <c r="AF402" s="101" t="s">
        <v>1318</v>
      </c>
    </row>
    <row r="403" spans="1:32" ht="144">
      <c r="A403" s="100">
        <v>442</v>
      </c>
      <c r="B403" s="101" t="s">
        <v>1473</v>
      </c>
      <c r="C403" s="130" t="s">
        <v>652</v>
      </c>
      <c r="D403" s="131"/>
      <c r="E403" s="130" t="s">
        <v>653</v>
      </c>
      <c r="F403" s="131"/>
      <c r="G403" s="101" t="s">
        <v>654</v>
      </c>
      <c r="H403" s="130">
        <v>2018</v>
      </c>
      <c r="I403" s="131"/>
      <c r="J403" s="101">
        <v>48</v>
      </c>
      <c r="K403" s="130" t="s">
        <v>69</v>
      </c>
      <c r="L403" s="132"/>
      <c r="M403" s="131"/>
      <c r="N403" s="130">
        <v>1</v>
      </c>
      <c r="O403" s="132"/>
      <c r="P403" s="132"/>
      <c r="Q403" s="131"/>
      <c r="R403" s="101" t="s">
        <v>656</v>
      </c>
      <c r="S403" s="101" t="s">
        <v>657</v>
      </c>
      <c r="T403" s="101" t="s">
        <v>658</v>
      </c>
      <c r="U403" s="101" t="s">
        <v>675</v>
      </c>
      <c r="V403" s="101" t="s">
        <v>2483</v>
      </c>
      <c r="W403" s="101" t="s">
        <v>2484</v>
      </c>
      <c r="X403" s="101" t="s">
        <v>2485</v>
      </c>
      <c r="Y403" s="101" t="s">
        <v>2486</v>
      </c>
      <c r="Z403" s="101" t="s">
        <v>2487</v>
      </c>
      <c r="AA403" s="101">
        <v>1</v>
      </c>
      <c r="AB403" s="101" t="s">
        <v>2488</v>
      </c>
      <c r="AC403" s="101" t="s">
        <v>1499</v>
      </c>
      <c r="AD403" s="101" t="s">
        <v>1484</v>
      </c>
      <c r="AE403" s="101" t="s">
        <v>668</v>
      </c>
      <c r="AF403" s="101" t="s">
        <v>1541</v>
      </c>
    </row>
    <row r="404" spans="1:32" ht="126">
      <c r="A404" s="100">
        <v>443</v>
      </c>
      <c r="B404" s="101" t="s">
        <v>1473</v>
      </c>
      <c r="C404" s="130" t="s">
        <v>652</v>
      </c>
      <c r="D404" s="131"/>
      <c r="E404" s="130" t="s">
        <v>653</v>
      </c>
      <c r="F404" s="131"/>
      <c r="G404" s="101" t="s">
        <v>654</v>
      </c>
      <c r="H404" s="130">
        <v>2018</v>
      </c>
      <c r="I404" s="131"/>
      <c r="J404" s="101">
        <v>48</v>
      </c>
      <c r="K404" s="130" t="s">
        <v>2494</v>
      </c>
      <c r="L404" s="132"/>
      <c r="M404" s="131"/>
      <c r="N404" s="130">
        <v>1</v>
      </c>
      <c r="O404" s="132"/>
      <c r="P404" s="132"/>
      <c r="Q404" s="131"/>
      <c r="R404" s="101" t="s">
        <v>656</v>
      </c>
      <c r="S404" s="101" t="s">
        <v>657</v>
      </c>
      <c r="T404" s="101" t="s">
        <v>658</v>
      </c>
      <c r="U404" s="101" t="s">
        <v>675</v>
      </c>
      <c r="V404" s="101" t="s">
        <v>2495</v>
      </c>
      <c r="W404" s="101" t="s">
        <v>2484</v>
      </c>
      <c r="X404" s="101" t="s">
        <v>2496</v>
      </c>
      <c r="Y404" s="101" t="s">
        <v>2497</v>
      </c>
      <c r="Z404" s="101" t="s">
        <v>2498</v>
      </c>
      <c r="AA404" s="101">
        <v>1</v>
      </c>
      <c r="AB404" s="101" t="s">
        <v>741</v>
      </c>
      <c r="AC404" s="101" t="s">
        <v>1499</v>
      </c>
      <c r="AD404" s="101" t="s">
        <v>1648</v>
      </c>
      <c r="AE404" s="101" t="s">
        <v>668</v>
      </c>
      <c r="AF404" s="101" t="s">
        <v>1318</v>
      </c>
    </row>
    <row r="405" spans="1:32" ht="207">
      <c r="A405" s="100">
        <v>444</v>
      </c>
      <c r="B405" s="101" t="s">
        <v>1441</v>
      </c>
      <c r="C405" s="130" t="s">
        <v>652</v>
      </c>
      <c r="D405" s="131"/>
      <c r="E405" s="130" t="s">
        <v>653</v>
      </c>
      <c r="F405" s="131"/>
      <c r="G405" s="101" t="s">
        <v>654</v>
      </c>
      <c r="H405" s="130">
        <v>2020</v>
      </c>
      <c r="I405" s="131"/>
      <c r="J405" s="101">
        <v>59</v>
      </c>
      <c r="K405" s="130" t="s">
        <v>158</v>
      </c>
      <c r="L405" s="132"/>
      <c r="M405" s="131"/>
      <c r="N405" s="130">
        <v>1</v>
      </c>
      <c r="O405" s="132"/>
      <c r="P405" s="132"/>
      <c r="Q405" s="131"/>
      <c r="R405" s="101" t="s">
        <v>656</v>
      </c>
      <c r="S405" s="101" t="s">
        <v>657</v>
      </c>
      <c r="T405" s="101" t="s">
        <v>658</v>
      </c>
      <c r="U405" s="101" t="s">
        <v>675</v>
      </c>
      <c r="V405" s="101" t="s">
        <v>2499</v>
      </c>
      <c r="W405" s="101" t="s">
        <v>589</v>
      </c>
      <c r="X405" s="101" t="s">
        <v>2500</v>
      </c>
      <c r="Y405" s="101" t="s">
        <v>2501</v>
      </c>
      <c r="Z405" s="101" t="s">
        <v>2502</v>
      </c>
      <c r="AA405" s="101">
        <v>1</v>
      </c>
      <c r="AB405" s="101" t="s">
        <v>2503</v>
      </c>
      <c r="AC405" s="101" t="s">
        <v>1446</v>
      </c>
      <c r="AD405" s="101" t="s">
        <v>1533</v>
      </c>
      <c r="AE405" s="101" t="s">
        <v>668</v>
      </c>
      <c r="AF405" s="101" t="s">
        <v>1318</v>
      </c>
    </row>
    <row r="406" spans="1:32" ht="207">
      <c r="A406" s="100">
        <v>445</v>
      </c>
      <c r="B406" s="101" t="s">
        <v>1441</v>
      </c>
      <c r="C406" s="130" t="s">
        <v>652</v>
      </c>
      <c r="D406" s="131"/>
      <c r="E406" s="130" t="s">
        <v>653</v>
      </c>
      <c r="F406" s="131"/>
      <c r="G406" s="101" t="s">
        <v>654</v>
      </c>
      <c r="H406" s="130">
        <v>2020</v>
      </c>
      <c r="I406" s="131"/>
      <c r="J406" s="101">
        <v>59</v>
      </c>
      <c r="K406" s="130" t="s">
        <v>158</v>
      </c>
      <c r="L406" s="132"/>
      <c r="M406" s="131"/>
      <c r="N406" s="130">
        <v>2</v>
      </c>
      <c r="O406" s="132"/>
      <c r="P406" s="132"/>
      <c r="Q406" s="131"/>
      <c r="R406" s="101" t="s">
        <v>656</v>
      </c>
      <c r="S406" s="101" t="s">
        <v>657</v>
      </c>
      <c r="T406" s="101" t="s">
        <v>658</v>
      </c>
      <c r="U406" s="101" t="s">
        <v>675</v>
      </c>
      <c r="V406" s="101" t="s">
        <v>2499</v>
      </c>
      <c r="W406" s="101" t="s">
        <v>589</v>
      </c>
      <c r="X406" s="101" t="s">
        <v>2504</v>
      </c>
      <c r="Y406" s="101" t="s">
        <v>2505</v>
      </c>
      <c r="Z406" s="101" t="s">
        <v>2506</v>
      </c>
      <c r="AA406" s="101">
        <v>2</v>
      </c>
      <c r="AB406" s="101" t="s">
        <v>2503</v>
      </c>
      <c r="AC406" s="101" t="s">
        <v>1760</v>
      </c>
      <c r="AD406" s="101" t="s">
        <v>1533</v>
      </c>
      <c r="AE406" s="101" t="s">
        <v>668</v>
      </c>
      <c r="AF406" s="101" t="s">
        <v>1318</v>
      </c>
    </row>
    <row r="407" spans="1:32" ht="207">
      <c r="A407" s="100">
        <v>446</v>
      </c>
      <c r="B407" s="101" t="s">
        <v>1441</v>
      </c>
      <c r="C407" s="130" t="s">
        <v>652</v>
      </c>
      <c r="D407" s="131"/>
      <c r="E407" s="130" t="s">
        <v>653</v>
      </c>
      <c r="F407" s="131"/>
      <c r="G407" s="101" t="s">
        <v>654</v>
      </c>
      <c r="H407" s="130">
        <v>2020</v>
      </c>
      <c r="I407" s="131"/>
      <c r="J407" s="101">
        <v>59</v>
      </c>
      <c r="K407" s="130" t="s">
        <v>158</v>
      </c>
      <c r="L407" s="132"/>
      <c r="M407" s="131"/>
      <c r="N407" s="130">
        <v>3</v>
      </c>
      <c r="O407" s="132"/>
      <c r="P407" s="132"/>
      <c r="Q407" s="131"/>
      <c r="R407" s="101" t="s">
        <v>656</v>
      </c>
      <c r="S407" s="101" t="s">
        <v>657</v>
      </c>
      <c r="T407" s="101" t="s">
        <v>658</v>
      </c>
      <c r="U407" s="101" t="s">
        <v>675</v>
      </c>
      <c r="V407" s="101" t="s">
        <v>2499</v>
      </c>
      <c r="W407" s="101" t="s">
        <v>589</v>
      </c>
      <c r="X407" s="101" t="s">
        <v>2507</v>
      </c>
      <c r="Y407" s="101" t="s">
        <v>2508</v>
      </c>
      <c r="Z407" s="101" t="s">
        <v>2509</v>
      </c>
      <c r="AA407" s="101">
        <v>100</v>
      </c>
      <c r="AB407" s="101" t="s">
        <v>2510</v>
      </c>
      <c r="AC407" s="101" t="s">
        <v>1760</v>
      </c>
      <c r="AD407" s="101" t="s">
        <v>1533</v>
      </c>
      <c r="AE407" s="101" t="s">
        <v>668</v>
      </c>
      <c r="AF407" s="101" t="s">
        <v>1318</v>
      </c>
    </row>
    <row r="408" spans="1:32" ht="207">
      <c r="A408" s="100">
        <v>447</v>
      </c>
      <c r="B408" s="101" t="s">
        <v>1441</v>
      </c>
      <c r="C408" s="130" t="s">
        <v>652</v>
      </c>
      <c r="D408" s="131"/>
      <c r="E408" s="130" t="s">
        <v>653</v>
      </c>
      <c r="F408" s="131"/>
      <c r="G408" s="101" t="s">
        <v>654</v>
      </c>
      <c r="H408" s="130">
        <v>2020</v>
      </c>
      <c r="I408" s="131"/>
      <c r="J408" s="101">
        <v>59</v>
      </c>
      <c r="K408" s="130" t="s">
        <v>158</v>
      </c>
      <c r="L408" s="132"/>
      <c r="M408" s="131"/>
      <c r="N408" s="130">
        <v>4</v>
      </c>
      <c r="O408" s="132"/>
      <c r="P408" s="132"/>
      <c r="Q408" s="131"/>
      <c r="R408" s="101" t="s">
        <v>656</v>
      </c>
      <c r="S408" s="101" t="s">
        <v>657</v>
      </c>
      <c r="T408" s="101" t="s">
        <v>658</v>
      </c>
      <c r="U408" s="101" t="s">
        <v>675</v>
      </c>
      <c r="V408" s="101" t="s">
        <v>2499</v>
      </c>
      <c r="W408" s="101" t="s">
        <v>589</v>
      </c>
      <c r="X408" s="101" t="s">
        <v>2511</v>
      </c>
      <c r="Y408" s="101" t="s">
        <v>2512</v>
      </c>
      <c r="Z408" s="101" t="s">
        <v>2513</v>
      </c>
      <c r="AA408" s="101">
        <v>100</v>
      </c>
      <c r="AB408" s="101" t="s">
        <v>2510</v>
      </c>
      <c r="AC408" s="101" t="s">
        <v>1760</v>
      </c>
      <c r="AD408" s="101" t="s">
        <v>1533</v>
      </c>
      <c r="AE408" s="101" t="s">
        <v>668</v>
      </c>
      <c r="AF408" s="101" t="s">
        <v>1318</v>
      </c>
    </row>
    <row r="409" spans="1:32">
      <c r="A409" s="102"/>
      <c r="B409" s="102"/>
      <c r="C409" s="133"/>
      <c r="D409" s="133"/>
      <c r="E409" s="133"/>
      <c r="F409" s="133"/>
      <c r="G409" s="102"/>
      <c r="H409" s="133"/>
      <c r="I409" s="133"/>
      <c r="J409" s="102"/>
      <c r="K409" s="133"/>
      <c r="L409" s="133"/>
      <c r="M409" s="133"/>
      <c r="N409" s="133"/>
      <c r="O409" s="133"/>
      <c r="P409" s="133"/>
      <c r="Q409" s="133"/>
      <c r="R409" s="102"/>
      <c r="S409" s="102"/>
      <c r="T409" s="102"/>
      <c r="U409" s="102"/>
      <c r="V409" s="102"/>
      <c r="W409" s="102"/>
      <c r="X409" s="102"/>
      <c r="Y409" s="102"/>
      <c r="Z409" s="102"/>
      <c r="AA409" s="102"/>
      <c r="AB409" s="102"/>
      <c r="AC409" s="102"/>
      <c r="AD409" s="102"/>
      <c r="AE409" s="102"/>
      <c r="AF409" s="102"/>
    </row>
  </sheetData>
  <autoFilter ref="A5:AF5" xr:uid="{32FD8D05-6668-437C-85A1-DC99A5430097}">
    <filterColumn colId="2" showButton="0"/>
    <filterColumn colId="4" showButton="0"/>
    <filterColumn colId="7" showButton="0"/>
    <filterColumn colId="10" showButton="0"/>
    <filterColumn colId="11" showButton="0"/>
    <filterColumn colId="13" showButton="0"/>
    <filterColumn colId="14" showButton="0"/>
    <filterColumn colId="15" showButton="0"/>
  </autoFilter>
  <mergeCells count="2032">
    <mergeCell ref="A4:P4"/>
    <mergeCell ref="C5:D5"/>
    <mergeCell ref="E5:F5"/>
    <mergeCell ref="H5:I5"/>
    <mergeCell ref="K5:M5"/>
    <mergeCell ref="N5:Q5"/>
    <mergeCell ref="A1:C3"/>
    <mergeCell ref="D1:K1"/>
    <mergeCell ref="M1:N1"/>
    <mergeCell ref="D2:K2"/>
    <mergeCell ref="L2:P2"/>
    <mergeCell ref="D3:P3"/>
    <mergeCell ref="C8:D8"/>
    <mergeCell ref="E8:F8"/>
    <mergeCell ref="H8:I8"/>
    <mergeCell ref="K8:M8"/>
    <mergeCell ref="N8:Q8"/>
    <mergeCell ref="C9:D9"/>
    <mergeCell ref="E9:F9"/>
    <mergeCell ref="H9:I9"/>
    <mergeCell ref="K9:M9"/>
    <mergeCell ref="N9:Q9"/>
    <mergeCell ref="C6:D6"/>
    <mergeCell ref="E6:F6"/>
    <mergeCell ref="H6:I6"/>
    <mergeCell ref="K6:M6"/>
    <mergeCell ref="N6:Q6"/>
    <mergeCell ref="C7:D7"/>
    <mergeCell ref="E7:F7"/>
    <mergeCell ref="H7:I7"/>
    <mergeCell ref="K7:M7"/>
    <mergeCell ref="N7:Q7"/>
    <mergeCell ref="C12:D12"/>
    <mergeCell ref="E12:F12"/>
    <mergeCell ref="H12:I12"/>
    <mergeCell ref="K12:M12"/>
    <mergeCell ref="N12:Q12"/>
    <mergeCell ref="C13:D13"/>
    <mergeCell ref="E13:F13"/>
    <mergeCell ref="H13:I13"/>
    <mergeCell ref="K13:M13"/>
    <mergeCell ref="N13:Q13"/>
    <mergeCell ref="C10:D10"/>
    <mergeCell ref="E10:F10"/>
    <mergeCell ref="H10:I10"/>
    <mergeCell ref="K10:M10"/>
    <mergeCell ref="N10:Q10"/>
    <mergeCell ref="C11:D11"/>
    <mergeCell ref="E11:F11"/>
    <mergeCell ref="H11:I11"/>
    <mergeCell ref="K11:M11"/>
    <mergeCell ref="N11:Q11"/>
    <mergeCell ref="C16:D16"/>
    <mergeCell ref="E16:F16"/>
    <mergeCell ref="H16:I16"/>
    <mergeCell ref="K16:M16"/>
    <mergeCell ref="N16:Q16"/>
    <mergeCell ref="C17:D17"/>
    <mergeCell ref="E17:F17"/>
    <mergeCell ref="H17:I17"/>
    <mergeCell ref="K17:M17"/>
    <mergeCell ref="N17:Q17"/>
    <mergeCell ref="C14:D14"/>
    <mergeCell ref="E14:F14"/>
    <mergeCell ref="H14:I14"/>
    <mergeCell ref="K14:M14"/>
    <mergeCell ref="N14:Q14"/>
    <mergeCell ref="C15:D15"/>
    <mergeCell ref="E15:F15"/>
    <mergeCell ref="H15:I15"/>
    <mergeCell ref="K15:M15"/>
    <mergeCell ref="N15:Q15"/>
    <mergeCell ref="C20:D20"/>
    <mergeCell ref="E20:F20"/>
    <mergeCell ref="H20:I20"/>
    <mergeCell ref="K20:M20"/>
    <mergeCell ref="N20:Q20"/>
    <mergeCell ref="C21:D21"/>
    <mergeCell ref="E21:F21"/>
    <mergeCell ref="H21:I21"/>
    <mergeCell ref="K21:M21"/>
    <mergeCell ref="N21:Q21"/>
    <mergeCell ref="C18:D18"/>
    <mergeCell ref="E18:F18"/>
    <mergeCell ref="H18:I18"/>
    <mergeCell ref="K18:M18"/>
    <mergeCell ref="N18:Q18"/>
    <mergeCell ref="C19:D19"/>
    <mergeCell ref="E19:F19"/>
    <mergeCell ref="H19:I19"/>
    <mergeCell ref="K19:M19"/>
    <mergeCell ref="N19:Q19"/>
    <mergeCell ref="C24:D24"/>
    <mergeCell ref="E24:F24"/>
    <mergeCell ref="H24:I24"/>
    <mergeCell ref="K24:M24"/>
    <mergeCell ref="N24:Q24"/>
    <mergeCell ref="C25:D25"/>
    <mergeCell ref="E25:F25"/>
    <mergeCell ref="H25:I25"/>
    <mergeCell ref="K25:M25"/>
    <mergeCell ref="N25:Q25"/>
    <mergeCell ref="C22:D22"/>
    <mergeCell ref="E22:F22"/>
    <mergeCell ref="H22:I22"/>
    <mergeCell ref="K22:M22"/>
    <mergeCell ref="N22:Q22"/>
    <mergeCell ref="C23:D23"/>
    <mergeCell ref="E23:F23"/>
    <mergeCell ref="H23:I23"/>
    <mergeCell ref="K23:M23"/>
    <mergeCell ref="N23:Q23"/>
    <mergeCell ref="C28:D28"/>
    <mergeCell ref="E28:F28"/>
    <mergeCell ref="H28:I28"/>
    <mergeCell ref="K28:M28"/>
    <mergeCell ref="N28:Q28"/>
    <mergeCell ref="C29:D29"/>
    <mergeCell ref="E29:F29"/>
    <mergeCell ref="H29:I29"/>
    <mergeCell ref="K29:M29"/>
    <mergeCell ref="N29:Q29"/>
    <mergeCell ref="C26:D26"/>
    <mergeCell ref="E26:F26"/>
    <mergeCell ref="H26:I26"/>
    <mergeCell ref="K26:M26"/>
    <mergeCell ref="N26:Q26"/>
    <mergeCell ref="C27:D27"/>
    <mergeCell ref="E27:F27"/>
    <mergeCell ref="H27:I27"/>
    <mergeCell ref="K27:M27"/>
    <mergeCell ref="N27:Q27"/>
    <mergeCell ref="C32:D32"/>
    <mergeCell ref="E32:F32"/>
    <mergeCell ref="H32:I32"/>
    <mergeCell ref="K32:M32"/>
    <mergeCell ref="N32:Q32"/>
    <mergeCell ref="C33:D33"/>
    <mergeCell ref="E33:F33"/>
    <mergeCell ref="H33:I33"/>
    <mergeCell ref="K33:M33"/>
    <mergeCell ref="N33:Q33"/>
    <mergeCell ref="C30:D30"/>
    <mergeCell ref="E30:F30"/>
    <mergeCell ref="H30:I30"/>
    <mergeCell ref="K30:M30"/>
    <mergeCell ref="N30:Q30"/>
    <mergeCell ref="C31:D31"/>
    <mergeCell ref="E31:F31"/>
    <mergeCell ref="H31:I31"/>
    <mergeCell ref="K31:M31"/>
    <mergeCell ref="N31:Q31"/>
    <mergeCell ref="C36:D36"/>
    <mergeCell ref="E36:F36"/>
    <mergeCell ref="H36:I36"/>
    <mergeCell ref="K36:M36"/>
    <mergeCell ref="N36:Q36"/>
    <mergeCell ref="C37:D37"/>
    <mergeCell ref="E37:F37"/>
    <mergeCell ref="H37:I37"/>
    <mergeCell ref="K37:M37"/>
    <mergeCell ref="N37:Q37"/>
    <mergeCell ref="C34:D34"/>
    <mergeCell ref="E34:F34"/>
    <mergeCell ref="H34:I34"/>
    <mergeCell ref="K34:M34"/>
    <mergeCell ref="N34:Q34"/>
    <mergeCell ref="C35:D35"/>
    <mergeCell ref="E35:F35"/>
    <mergeCell ref="H35:I35"/>
    <mergeCell ref="K35:M35"/>
    <mergeCell ref="N35:Q35"/>
    <mergeCell ref="C40:D40"/>
    <mergeCell ref="E40:F40"/>
    <mergeCell ref="H40:I40"/>
    <mergeCell ref="K40:M40"/>
    <mergeCell ref="N40:Q40"/>
    <mergeCell ref="C41:D41"/>
    <mergeCell ref="E41:F41"/>
    <mergeCell ref="H41:I41"/>
    <mergeCell ref="K41:M41"/>
    <mergeCell ref="N41:Q41"/>
    <mergeCell ref="C38:D38"/>
    <mergeCell ref="E38:F38"/>
    <mergeCell ref="H38:I38"/>
    <mergeCell ref="K38:M38"/>
    <mergeCell ref="N38:Q38"/>
    <mergeCell ref="C39:D39"/>
    <mergeCell ref="E39:F39"/>
    <mergeCell ref="H39:I39"/>
    <mergeCell ref="K39:M39"/>
    <mergeCell ref="N39:Q39"/>
    <mergeCell ref="C44:D44"/>
    <mergeCell ref="E44:F44"/>
    <mergeCell ref="H44:I44"/>
    <mergeCell ref="K44:M44"/>
    <mergeCell ref="N44:Q44"/>
    <mergeCell ref="C45:D45"/>
    <mergeCell ref="E45:F45"/>
    <mergeCell ref="H45:I45"/>
    <mergeCell ref="K45:M45"/>
    <mergeCell ref="N45:Q45"/>
    <mergeCell ref="C42:D42"/>
    <mergeCell ref="E42:F42"/>
    <mergeCell ref="H42:I42"/>
    <mergeCell ref="K42:M42"/>
    <mergeCell ref="N42:Q42"/>
    <mergeCell ref="C43:D43"/>
    <mergeCell ref="E43:F43"/>
    <mergeCell ref="H43:I43"/>
    <mergeCell ref="K43:M43"/>
    <mergeCell ref="N43:Q43"/>
    <mergeCell ref="C48:D48"/>
    <mergeCell ref="E48:F48"/>
    <mergeCell ref="H48:I48"/>
    <mergeCell ref="K48:M48"/>
    <mergeCell ref="N48:Q48"/>
    <mergeCell ref="C49:D49"/>
    <mergeCell ref="E49:F49"/>
    <mergeCell ref="H49:I49"/>
    <mergeCell ref="K49:M49"/>
    <mergeCell ref="N49:Q49"/>
    <mergeCell ref="C46:D46"/>
    <mergeCell ref="E46:F46"/>
    <mergeCell ref="H46:I46"/>
    <mergeCell ref="K46:M46"/>
    <mergeCell ref="N46:Q46"/>
    <mergeCell ref="C47:D47"/>
    <mergeCell ref="E47:F47"/>
    <mergeCell ref="H47:I47"/>
    <mergeCell ref="K47:M47"/>
    <mergeCell ref="N47:Q47"/>
    <mergeCell ref="C52:D52"/>
    <mergeCell ref="E52:F52"/>
    <mergeCell ref="H52:I52"/>
    <mergeCell ref="K52:M52"/>
    <mergeCell ref="N52:Q52"/>
    <mergeCell ref="C53:D53"/>
    <mergeCell ref="E53:F53"/>
    <mergeCell ref="H53:I53"/>
    <mergeCell ref="K53:M53"/>
    <mergeCell ref="N53:Q53"/>
    <mergeCell ref="C50:D50"/>
    <mergeCell ref="E50:F50"/>
    <mergeCell ref="H50:I50"/>
    <mergeCell ref="K50:M50"/>
    <mergeCell ref="N50:Q50"/>
    <mergeCell ref="C51:D51"/>
    <mergeCell ref="E51:F51"/>
    <mergeCell ref="H51:I51"/>
    <mergeCell ref="K51:M51"/>
    <mergeCell ref="N51:Q51"/>
    <mergeCell ref="C56:D56"/>
    <mergeCell ref="E56:F56"/>
    <mergeCell ref="H56:I56"/>
    <mergeCell ref="K56:M56"/>
    <mergeCell ref="N56:Q56"/>
    <mergeCell ref="C57:D57"/>
    <mergeCell ref="E57:F57"/>
    <mergeCell ref="H57:I57"/>
    <mergeCell ref="K57:M57"/>
    <mergeCell ref="N57:Q57"/>
    <mergeCell ref="C54:D54"/>
    <mergeCell ref="E54:F54"/>
    <mergeCell ref="H54:I54"/>
    <mergeCell ref="K54:M54"/>
    <mergeCell ref="N54:Q54"/>
    <mergeCell ref="C55:D55"/>
    <mergeCell ref="E55:F55"/>
    <mergeCell ref="H55:I55"/>
    <mergeCell ref="K55:M55"/>
    <mergeCell ref="N55:Q55"/>
    <mergeCell ref="C60:D60"/>
    <mergeCell ref="E60:F60"/>
    <mergeCell ref="H60:I60"/>
    <mergeCell ref="K60:M60"/>
    <mergeCell ref="N60:Q60"/>
    <mergeCell ref="C61:D61"/>
    <mergeCell ref="E61:F61"/>
    <mergeCell ref="H61:I61"/>
    <mergeCell ref="K61:M61"/>
    <mergeCell ref="N61:Q61"/>
    <mergeCell ref="C58:D58"/>
    <mergeCell ref="E58:F58"/>
    <mergeCell ref="H58:I58"/>
    <mergeCell ref="K58:M58"/>
    <mergeCell ref="N58:Q58"/>
    <mergeCell ref="C59:D59"/>
    <mergeCell ref="E59:F59"/>
    <mergeCell ref="H59:I59"/>
    <mergeCell ref="K59:M59"/>
    <mergeCell ref="N59:Q59"/>
    <mergeCell ref="C64:D64"/>
    <mergeCell ref="E64:F64"/>
    <mergeCell ref="H64:I64"/>
    <mergeCell ref="K64:M64"/>
    <mergeCell ref="N64:Q64"/>
    <mergeCell ref="C65:D65"/>
    <mergeCell ref="E65:F65"/>
    <mergeCell ref="H65:I65"/>
    <mergeCell ref="K65:M65"/>
    <mergeCell ref="N65:Q65"/>
    <mergeCell ref="C62:D62"/>
    <mergeCell ref="E62:F62"/>
    <mergeCell ref="H62:I62"/>
    <mergeCell ref="K62:M62"/>
    <mergeCell ref="N62:Q62"/>
    <mergeCell ref="C63:D63"/>
    <mergeCell ref="E63:F63"/>
    <mergeCell ref="H63:I63"/>
    <mergeCell ref="K63:M63"/>
    <mergeCell ref="N63:Q63"/>
    <mergeCell ref="C68:D68"/>
    <mergeCell ref="E68:F68"/>
    <mergeCell ref="H68:I68"/>
    <mergeCell ref="K68:M68"/>
    <mergeCell ref="N68:Q68"/>
    <mergeCell ref="C69:D69"/>
    <mergeCell ref="E69:F69"/>
    <mergeCell ref="H69:I69"/>
    <mergeCell ref="K69:M69"/>
    <mergeCell ref="N69:Q69"/>
    <mergeCell ref="C66:D66"/>
    <mergeCell ref="E66:F66"/>
    <mergeCell ref="H66:I66"/>
    <mergeCell ref="K66:M66"/>
    <mergeCell ref="N66:Q66"/>
    <mergeCell ref="C67:D67"/>
    <mergeCell ref="E67:F67"/>
    <mergeCell ref="H67:I67"/>
    <mergeCell ref="K67:M67"/>
    <mergeCell ref="N67:Q67"/>
    <mergeCell ref="C72:D72"/>
    <mergeCell ref="E72:F72"/>
    <mergeCell ref="H72:I72"/>
    <mergeCell ref="K72:M72"/>
    <mergeCell ref="N72:Q72"/>
    <mergeCell ref="C73:D73"/>
    <mergeCell ref="E73:F73"/>
    <mergeCell ref="H73:I73"/>
    <mergeCell ref="K73:M73"/>
    <mergeCell ref="N73:Q73"/>
    <mergeCell ref="C70:D70"/>
    <mergeCell ref="E70:F70"/>
    <mergeCell ref="H70:I70"/>
    <mergeCell ref="K70:M70"/>
    <mergeCell ref="N70:Q70"/>
    <mergeCell ref="C71:D71"/>
    <mergeCell ref="E71:F71"/>
    <mergeCell ref="H71:I71"/>
    <mergeCell ref="K71:M71"/>
    <mergeCell ref="N71:Q71"/>
    <mergeCell ref="C76:D76"/>
    <mergeCell ref="E76:F76"/>
    <mergeCell ref="H76:I76"/>
    <mergeCell ref="K76:M76"/>
    <mergeCell ref="N76:Q76"/>
    <mergeCell ref="C77:D77"/>
    <mergeCell ref="E77:F77"/>
    <mergeCell ref="H77:I77"/>
    <mergeCell ref="K77:M77"/>
    <mergeCell ref="N77:Q77"/>
    <mergeCell ref="C74:D74"/>
    <mergeCell ref="E74:F74"/>
    <mergeCell ref="H74:I74"/>
    <mergeCell ref="K74:M74"/>
    <mergeCell ref="N74:Q74"/>
    <mergeCell ref="C75:D75"/>
    <mergeCell ref="E75:F75"/>
    <mergeCell ref="H75:I75"/>
    <mergeCell ref="K75:M75"/>
    <mergeCell ref="N75:Q75"/>
    <mergeCell ref="C80:D80"/>
    <mergeCell ref="E80:F80"/>
    <mergeCell ref="H80:I80"/>
    <mergeCell ref="K80:M80"/>
    <mergeCell ref="N80:Q80"/>
    <mergeCell ref="C81:D81"/>
    <mergeCell ref="E81:F81"/>
    <mergeCell ref="H81:I81"/>
    <mergeCell ref="K81:M81"/>
    <mergeCell ref="N81:Q81"/>
    <mergeCell ref="C78:D78"/>
    <mergeCell ref="E78:F78"/>
    <mergeCell ref="H78:I78"/>
    <mergeCell ref="K78:M78"/>
    <mergeCell ref="N78:Q78"/>
    <mergeCell ref="C79:D79"/>
    <mergeCell ref="E79:F79"/>
    <mergeCell ref="H79:I79"/>
    <mergeCell ref="K79:M79"/>
    <mergeCell ref="N79:Q79"/>
    <mergeCell ref="C84:D84"/>
    <mergeCell ref="E84:F84"/>
    <mergeCell ref="H84:I84"/>
    <mergeCell ref="K84:M84"/>
    <mergeCell ref="N84:Q84"/>
    <mergeCell ref="C85:D85"/>
    <mergeCell ref="E85:F85"/>
    <mergeCell ref="H85:I85"/>
    <mergeCell ref="K85:M85"/>
    <mergeCell ref="N85:Q85"/>
    <mergeCell ref="C82:D82"/>
    <mergeCell ref="E82:F82"/>
    <mergeCell ref="H82:I82"/>
    <mergeCell ref="K82:M82"/>
    <mergeCell ref="N82:Q82"/>
    <mergeCell ref="C83:D83"/>
    <mergeCell ref="E83:F83"/>
    <mergeCell ref="H83:I83"/>
    <mergeCell ref="K83:M83"/>
    <mergeCell ref="N83:Q83"/>
    <mergeCell ref="C88:D88"/>
    <mergeCell ref="E88:F88"/>
    <mergeCell ref="H88:I88"/>
    <mergeCell ref="K88:M88"/>
    <mergeCell ref="N88:Q88"/>
    <mergeCell ref="C89:D89"/>
    <mergeCell ref="E89:F89"/>
    <mergeCell ref="H89:I89"/>
    <mergeCell ref="K89:M89"/>
    <mergeCell ref="N89:Q89"/>
    <mergeCell ref="C86:D86"/>
    <mergeCell ref="E86:F86"/>
    <mergeCell ref="H86:I86"/>
    <mergeCell ref="K86:M86"/>
    <mergeCell ref="N86:Q86"/>
    <mergeCell ref="C87:D87"/>
    <mergeCell ref="E87:F87"/>
    <mergeCell ref="H87:I87"/>
    <mergeCell ref="K87:M87"/>
    <mergeCell ref="N87:Q87"/>
    <mergeCell ref="C92:D92"/>
    <mergeCell ref="E92:F92"/>
    <mergeCell ref="H92:I92"/>
    <mergeCell ref="K92:M92"/>
    <mergeCell ref="N92:Q92"/>
    <mergeCell ref="C93:D93"/>
    <mergeCell ref="E93:F93"/>
    <mergeCell ref="H93:I93"/>
    <mergeCell ref="K93:M93"/>
    <mergeCell ref="N93:Q93"/>
    <mergeCell ref="C90:D90"/>
    <mergeCell ref="E90:F90"/>
    <mergeCell ref="H90:I90"/>
    <mergeCell ref="K90:M90"/>
    <mergeCell ref="N90:Q90"/>
    <mergeCell ref="C91:D91"/>
    <mergeCell ref="E91:F91"/>
    <mergeCell ref="H91:I91"/>
    <mergeCell ref="K91:M91"/>
    <mergeCell ref="N91:Q91"/>
    <mergeCell ref="C96:D96"/>
    <mergeCell ref="E96:F96"/>
    <mergeCell ref="H96:I96"/>
    <mergeCell ref="K96:M96"/>
    <mergeCell ref="N96:Q96"/>
    <mergeCell ref="C97:D97"/>
    <mergeCell ref="E97:F97"/>
    <mergeCell ref="H97:I97"/>
    <mergeCell ref="K97:M97"/>
    <mergeCell ref="N97:Q97"/>
    <mergeCell ref="C94:D94"/>
    <mergeCell ref="E94:F94"/>
    <mergeCell ref="H94:I94"/>
    <mergeCell ref="K94:M94"/>
    <mergeCell ref="N94:Q94"/>
    <mergeCell ref="C95:D95"/>
    <mergeCell ref="E95:F95"/>
    <mergeCell ref="H95:I95"/>
    <mergeCell ref="K95:M95"/>
    <mergeCell ref="N95:Q95"/>
    <mergeCell ref="C100:D100"/>
    <mergeCell ref="E100:F100"/>
    <mergeCell ref="H100:I100"/>
    <mergeCell ref="K100:M100"/>
    <mergeCell ref="N100:Q100"/>
    <mergeCell ref="C101:D101"/>
    <mergeCell ref="E101:F101"/>
    <mergeCell ref="H101:I101"/>
    <mergeCell ref="K101:M101"/>
    <mergeCell ref="N101:Q101"/>
    <mergeCell ref="C98:D98"/>
    <mergeCell ref="E98:F98"/>
    <mergeCell ref="H98:I98"/>
    <mergeCell ref="K98:M98"/>
    <mergeCell ref="N98:Q98"/>
    <mergeCell ref="C99:D99"/>
    <mergeCell ref="E99:F99"/>
    <mergeCell ref="H99:I99"/>
    <mergeCell ref="K99:M99"/>
    <mergeCell ref="N99:Q99"/>
    <mergeCell ref="C104:D104"/>
    <mergeCell ref="E104:F104"/>
    <mergeCell ref="H104:I104"/>
    <mergeCell ref="K104:M104"/>
    <mergeCell ref="N104:Q104"/>
    <mergeCell ref="C105:D105"/>
    <mergeCell ref="E105:F105"/>
    <mergeCell ref="H105:I105"/>
    <mergeCell ref="K105:M105"/>
    <mergeCell ref="N105:Q105"/>
    <mergeCell ref="C102:D102"/>
    <mergeCell ref="E102:F102"/>
    <mergeCell ref="H102:I102"/>
    <mergeCell ref="K102:M102"/>
    <mergeCell ref="N102:Q102"/>
    <mergeCell ref="C103:D103"/>
    <mergeCell ref="E103:F103"/>
    <mergeCell ref="H103:I103"/>
    <mergeCell ref="K103:M103"/>
    <mergeCell ref="N103:Q103"/>
    <mergeCell ref="C108:D108"/>
    <mergeCell ref="E108:F108"/>
    <mergeCell ref="H108:I108"/>
    <mergeCell ref="K108:M108"/>
    <mergeCell ref="N108:Q108"/>
    <mergeCell ref="C109:D109"/>
    <mergeCell ref="E109:F109"/>
    <mergeCell ref="H109:I109"/>
    <mergeCell ref="K109:M109"/>
    <mergeCell ref="N109:Q109"/>
    <mergeCell ref="C106:D106"/>
    <mergeCell ref="E106:F106"/>
    <mergeCell ref="H106:I106"/>
    <mergeCell ref="K106:M106"/>
    <mergeCell ref="N106:Q106"/>
    <mergeCell ref="C107:D107"/>
    <mergeCell ref="E107:F107"/>
    <mergeCell ref="H107:I107"/>
    <mergeCell ref="K107:M107"/>
    <mergeCell ref="N107:Q107"/>
    <mergeCell ref="C112:D112"/>
    <mergeCell ref="E112:F112"/>
    <mergeCell ref="H112:I112"/>
    <mergeCell ref="K112:M112"/>
    <mergeCell ref="N112:Q112"/>
    <mergeCell ref="C113:D113"/>
    <mergeCell ref="E113:F113"/>
    <mergeCell ref="H113:I113"/>
    <mergeCell ref="K113:M113"/>
    <mergeCell ref="N113:Q113"/>
    <mergeCell ref="C110:D110"/>
    <mergeCell ref="E110:F110"/>
    <mergeCell ref="H110:I110"/>
    <mergeCell ref="K110:M110"/>
    <mergeCell ref="N110:Q110"/>
    <mergeCell ref="C111:D111"/>
    <mergeCell ref="E111:F111"/>
    <mergeCell ref="H111:I111"/>
    <mergeCell ref="K111:M111"/>
    <mergeCell ref="N111:Q111"/>
    <mergeCell ref="C116:D116"/>
    <mergeCell ref="E116:F116"/>
    <mergeCell ref="H116:I116"/>
    <mergeCell ref="K116:M116"/>
    <mergeCell ref="N116:Q116"/>
    <mergeCell ref="C117:D117"/>
    <mergeCell ref="E117:F117"/>
    <mergeCell ref="H117:I117"/>
    <mergeCell ref="K117:M117"/>
    <mergeCell ref="N117:Q117"/>
    <mergeCell ref="C114:D114"/>
    <mergeCell ref="E114:F114"/>
    <mergeCell ref="H114:I114"/>
    <mergeCell ref="K114:M114"/>
    <mergeCell ref="N114:Q114"/>
    <mergeCell ref="C115:D115"/>
    <mergeCell ref="E115:F115"/>
    <mergeCell ref="H115:I115"/>
    <mergeCell ref="K115:M115"/>
    <mergeCell ref="N115:Q115"/>
    <mergeCell ref="C120:D120"/>
    <mergeCell ref="E120:F120"/>
    <mergeCell ref="H120:I120"/>
    <mergeCell ref="K120:M120"/>
    <mergeCell ref="N120:Q120"/>
    <mergeCell ref="C121:D121"/>
    <mergeCell ref="E121:F121"/>
    <mergeCell ref="H121:I121"/>
    <mergeCell ref="K121:M121"/>
    <mergeCell ref="N121:Q121"/>
    <mergeCell ref="C118:D118"/>
    <mergeCell ref="E118:F118"/>
    <mergeCell ref="H118:I118"/>
    <mergeCell ref="K118:M118"/>
    <mergeCell ref="N118:Q118"/>
    <mergeCell ref="C119:D119"/>
    <mergeCell ref="E119:F119"/>
    <mergeCell ref="H119:I119"/>
    <mergeCell ref="K119:M119"/>
    <mergeCell ref="N119:Q119"/>
    <mergeCell ref="C124:D124"/>
    <mergeCell ref="E124:F124"/>
    <mergeCell ref="H124:I124"/>
    <mergeCell ref="K124:M124"/>
    <mergeCell ref="N124:Q124"/>
    <mergeCell ref="C125:D125"/>
    <mergeCell ref="E125:F125"/>
    <mergeCell ref="H125:I125"/>
    <mergeCell ref="K125:M125"/>
    <mergeCell ref="N125:Q125"/>
    <mergeCell ref="C122:D122"/>
    <mergeCell ref="E122:F122"/>
    <mergeCell ref="H122:I122"/>
    <mergeCell ref="K122:M122"/>
    <mergeCell ref="N122:Q122"/>
    <mergeCell ref="C123:D123"/>
    <mergeCell ref="E123:F123"/>
    <mergeCell ref="H123:I123"/>
    <mergeCell ref="K123:M123"/>
    <mergeCell ref="N123:Q123"/>
    <mergeCell ref="C128:D128"/>
    <mergeCell ref="E128:F128"/>
    <mergeCell ref="H128:I128"/>
    <mergeCell ref="K128:M128"/>
    <mergeCell ref="N128:Q128"/>
    <mergeCell ref="C129:D129"/>
    <mergeCell ref="E129:F129"/>
    <mergeCell ref="H129:I129"/>
    <mergeCell ref="K129:M129"/>
    <mergeCell ref="N129:Q129"/>
    <mergeCell ref="C126:D126"/>
    <mergeCell ref="E126:F126"/>
    <mergeCell ref="H126:I126"/>
    <mergeCell ref="K126:M126"/>
    <mergeCell ref="N126:Q126"/>
    <mergeCell ref="C127:D127"/>
    <mergeCell ref="E127:F127"/>
    <mergeCell ref="H127:I127"/>
    <mergeCell ref="K127:M127"/>
    <mergeCell ref="N127:Q127"/>
    <mergeCell ref="C132:D132"/>
    <mergeCell ref="E132:F132"/>
    <mergeCell ref="H132:I132"/>
    <mergeCell ref="K132:M132"/>
    <mergeCell ref="N132:Q132"/>
    <mergeCell ref="C133:D133"/>
    <mergeCell ref="E133:F133"/>
    <mergeCell ref="H133:I133"/>
    <mergeCell ref="K133:M133"/>
    <mergeCell ref="N133:Q133"/>
    <mergeCell ref="C130:D130"/>
    <mergeCell ref="E130:F130"/>
    <mergeCell ref="H130:I130"/>
    <mergeCell ref="K130:M130"/>
    <mergeCell ref="N130:Q130"/>
    <mergeCell ref="C131:D131"/>
    <mergeCell ref="E131:F131"/>
    <mergeCell ref="H131:I131"/>
    <mergeCell ref="K131:M131"/>
    <mergeCell ref="N131:Q131"/>
    <mergeCell ref="C136:D136"/>
    <mergeCell ref="E136:F136"/>
    <mergeCell ref="H136:I136"/>
    <mergeCell ref="K136:M136"/>
    <mergeCell ref="N136:Q136"/>
    <mergeCell ref="C137:D137"/>
    <mergeCell ref="E137:F137"/>
    <mergeCell ref="H137:I137"/>
    <mergeCell ref="K137:M137"/>
    <mergeCell ref="N137:Q137"/>
    <mergeCell ref="C134:D134"/>
    <mergeCell ref="E134:F134"/>
    <mergeCell ref="H134:I134"/>
    <mergeCell ref="K134:M134"/>
    <mergeCell ref="N134:Q134"/>
    <mergeCell ref="C135:D135"/>
    <mergeCell ref="E135:F135"/>
    <mergeCell ref="H135:I135"/>
    <mergeCell ref="K135:M135"/>
    <mergeCell ref="N135:Q135"/>
    <mergeCell ref="C140:D140"/>
    <mergeCell ref="E140:F140"/>
    <mergeCell ref="H140:I140"/>
    <mergeCell ref="K140:M140"/>
    <mergeCell ref="N140:Q140"/>
    <mergeCell ref="C141:D141"/>
    <mergeCell ref="E141:F141"/>
    <mergeCell ref="H141:I141"/>
    <mergeCell ref="K141:M141"/>
    <mergeCell ref="N141:Q141"/>
    <mergeCell ref="C138:D138"/>
    <mergeCell ref="E138:F138"/>
    <mergeCell ref="H138:I138"/>
    <mergeCell ref="K138:M138"/>
    <mergeCell ref="N138:Q138"/>
    <mergeCell ref="C139:D139"/>
    <mergeCell ref="E139:F139"/>
    <mergeCell ref="H139:I139"/>
    <mergeCell ref="K139:M139"/>
    <mergeCell ref="N139:Q139"/>
    <mergeCell ref="C144:D144"/>
    <mergeCell ref="E144:F144"/>
    <mergeCell ref="H144:I144"/>
    <mergeCell ref="K144:M144"/>
    <mergeCell ref="N144:Q144"/>
    <mergeCell ref="C145:D145"/>
    <mergeCell ref="E145:F145"/>
    <mergeCell ref="H145:I145"/>
    <mergeCell ref="K145:M145"/>
    <mergeCell ref="N145:Q145"/>
    <mergeCell ref="C142:D142"/>
    <mergeCell ref="E142:F142"/>
    <mergeCell ref="H142:I142"/>
    <mergeCell ref="K142:M142"/>
    <mergeCell ref="N142:Q142"/>
    <mergeCell ref="C143:D143"/>
    <mergeCell ref="E143:F143"/>
    <mergeCell ref="H143:I143"/>
    <mergeCell ref="K143:M143"/>
    <mergeCell ref="N143:Q143"/>
    <mergeCell ref="C148:D148"/>
    <mergeCell ref="E148:F148"/>
    <mergeCell ref="H148:I148"/>
    <mergeCell ref="K148:M148"/>
    <mergeCell ref="N148:Q148"/>
    <mergeCell ref="C149:D149"/>
    <mergeCell ref="E149:F149"/>
    <mergeCell ref="H149:I149"/>
    <mergeCell ref="K149:M149"/>
    <mergeCell ref="N149:Q149"/>
    <mergeCell ref="C146:D146"/>
    <mergeCell ref="E146:F146"/>
    <mergeCell ref="H146:I146"/>
    <mergeCell ref="K146:M146"/>
    <mergeCell ref="N146:Q146"/>
    <mergeCell ref="C147:D147"/>
    <mergeCell ref="E147:F147"/>
    <mergeCell ref="H147:I147"/>
    <mergeCell ref="K147:M147"/>
    <mergeCell ref="N147:Q147"/>
    <mergeCell ref="C152:D152"/>
    <mergeCell ref="E152:F152"/>
    <mergeCell ref="H152:I152"/>
    <mergeCell ref="K152:M152"/>
    <mergeCell ref="N152:Q152"/>
    <mergeCell ref="C153:D153"/>
    <mergeCell ref="E153:F153"/>
    <mergeCell ref="H153:I153"/>
    <mergeCell ref="K153:M153"/>
    <mergeCell ref="N153:Q153"/>
    <mergeCell ref="C150:D150"/>
    <mergeCell ref="E150:F150"/>
    <mergeCell ref="H150:I150"/>
    <mergeCell ref="K150:M150"/>
    <mergeCell ref="N150:Q150"/>
    <mergeCell ref="C151:D151"/>
    <mergeCell ref="E151:F151"/>
    <mergeCell ref="H151:I151"/>
    <mergeCell ref="K151:M151"/>
    <mergeCell ref="N151:Q151"/>
    <mergeCell ref="C156:D156"/>
    <mergeCell ref="E156:F156"/>
    <mergeCell ref="H156:I156"/>
    <mergeCell ref="K156:M156"/>
    <mergeCell ref="N156:Q156"/>
    <mergeCell ref="C157:D157"/>
    <mergeCell ref="E157:F157"/>
    <mergeCell ref="H157:I157"/>
    <mergeCell ref="K157:M157"/>
    <mergeCell ref="N157:Q157"/>
    <mergeCell ref="C154:D154"/>
    <mergeCell ref="E154:F154"/>
    <mergeCell ref="H154:I154"/>
    <mergeCell ref="K154:M154"/>
    <mergeCell ref="N154:Q154"/>
    <mergeCell ref="C155:D155"/>
    <mergeCell ref="E155:F155"/>
    <mergeCell ref="H155:I155"/>
    <mergeCell ref="K155:M155"/>
    <mergeCell ref="N155:Q155"/>
    <mergeCell ref="C160:D160"/>
    <mergeCell ref="E160:F160"/>
    <mergeCell ref="H160:I160"/>
    <mergeCell ref="K160:M160"/>
    <mergeCell ref="N160:Q160"/>
    <mergeCell ref="C161:D161"/>
    <mergeCell ref="E161:F161"/>
    <mergeCell ref="H161:I161"/>
    <mergeCell ref="K161:M161"/>
    <mergeCell ref="N161:Q161"/>
    <mergeCell ref="C158:D158"/>
    <mergeCell ref="E158:F158"/>
    <mergeCell ref="H158:I158"/>
    <mergeCell ref="K158:M158"/>
    <mergeCell ref="N158:Q158"/>
    <mergeCell ref="C159:D159"/>
    <mergeCell ref="E159:F159"/>
    <mergeCell ref="H159:I159"/>
    <mergeCell ref="K159:M159"/>
    <mergeCell ref="N159:Q159"/>
    <mergeCell ref="C164:D164"/>
    <mergeCell ref="E164:F164"/>
    <mergeCell ref="H164:I164"/>
    <mergeCell ref="K164:M164"/>
    <mergeCell ref="N164:Q164"/>
    <mergeCell ref="C165:D165"/>
    <mergeCell ref="E165:F165"/>
    <mergeCell ref="H165:I165"/>
    <mergeCell ref="K165:M165"/>
    <mergeCell ref="N165:Q165"/>
    <mergeCell ref="C162:D162"/>
    <mergeCell ref="E162:F162"/>
    <mergeCell ref="H162:I162"/>
    <mergeCell ref="K162:M162"/>
    <mergeCell ref="N162:Q162"/>
    <mergeCell ref="C163:D163"/>
    <mergeCell ref="E163:F163"/>
    <mergeCell ref="H163:I163"/>
    <mergeCell ref="K163:M163"/>
    <mergeCell ref="N163:Q163"/>
    <mergeCell ref="C168:D168"/>
    <mergeCell ref="E168:F168"/>
    <mergeCell ref="H168:I168"/>
    <mergeCell ref="K168:M168"/>
    <mergeCell ref="N168:Q168"/>
    <mergeCell ref="C169:D169"/>
    <mergeCell ref="E169:F169"/>
    <mergeCell ref="H169:I169"/>
    <mergeCell ref="K169:M169"/>
    <mergeCell ref="N169:Q169"/>
    <mergeCell ref="C166:D166"/>
    <mergeCell ref="E166:F166"/>
    <mergeCell ref="H166:I166"/>
    <mergeCell ref="K166:M166"/>
    <mergeCell ref="N166:Q166"/>
    <mergeCell ref="C167:D167"/>
    <mergeCell ref="E167:F167"/>
    <mergeCell ref="H167:I167"/>
    <mergeCell ref="K167:M167"/>
    <mergeCell ref="N167:Q167"/>
    <mergeCell ref="C172:D172"/>
    <mergeCell ref="E172:F172"/>
    <mergeCell ref="H172:I172"/>
    <mergeCell ref="K172:M172"/>
    <mergeCell ref="N172:Q172"/>
    <mergeCell ref="C173:D173"/>
    <mergeCell ref="E173:F173"/>
    <mergeCell ref="H173:I173"/>
    <mergeCell ref="K173:M173"/>
    <mergeCell ref="N173:Q173"/>
    <mergeCell ref="C170:D170"/>
    <mergeCell ref="E170:F170"/>
    <mergeCell ref="H170:I170"/>
    <mergeCell ref="K170:M170"/>
    <mergeCell ref="N170:Q170"/>
    <mergeCell ref="C171:D171"/>
    <mergeCell ref="E171:F171"/>
    <mergeCell ref="H171:I171"/>
    <mergeCell ref="K171:M171"/>
    <mergeCell ref="N171:Q171"/>
    <mergeCell ref="C176:D176"/>
    <mergeCell ref="E176:F176"/>
    <mergeCell ref="H176:I176"/>
    <mergeCell ref="K176:M176"/>
    <mergeCell ref="N176:Q176"/>
    <mergeCell ref="C177:D177"/>
    <mergeCell ref="E177:F177"/>
    <mergeCell ref="H177:I177"/>
    <mergeCell ref="K177:M177"/>
    <mergeCell ref="N177:Q177"/>
    <mergeCell ref="C174:D174"/>
    <mergeCell ref="E174:F174"/>
    <mergeCell ref="H174:I174"/>
    <mergeCell ref="K174:M174"/>
    <mergeCell ref="N174:Q174"/>
    <mergeCell ref="C175:D175"/>
    <mergeCell ref="E175:F175"/>
    <mergeCell ref="H175:I175"/>
    <mergeCell ref="K175:M175"/>
    <mergeCell ref="N175:Q175"/>
    <mergeCell ref="C180:D180"/>
    <mergeCell ref="E180:F180"/>
    <mergeCell ref="H180:I180"/>
    <mergeCell ref="K180:M180"/>
    <mergeCell ref="N180:Q180"/>
    <mergeCell ref="C181:D181"/>
    <mergeCell ref="E181:F181"/>
    <mergeCell ref="H181:I181"/>
    <mergeCell ref="K181:M181"/>
    <mergeCell ref="N181:Q181"/>
    <mergeCell ref="C178:D178"/>
    <mergeCell ref="E178:F178"/>
    <mergeCell ref="H178:I178"/>
    <mergeCell ref="K178:M178"/>
    <mergeCell ref="N178:Q178"/>
    <mergeCell ref="C179:D179"/>
    <mergeCell ref="E179:F179"/>
    <mergeCell ref="H179:I179"/>
    <mergeCell ref="K179:M179"/>
    <mergeCell ref="N179:Q179"/>
    <mergeCell ref="C184:D184"/>
    <mergeCell ref="E184:F184"/>
    <mergeCell ref="H184:I184"/>
    <mergeCell ref="K184:M184"/>
    <mergeCell ref="N184:Q184"/>
    <mergeCell ref="C185:D185"/>
    <mergeCell ref="E185:F185"/>
    <mergeCell ref="H185:I185"/>
    <mergeCell ref="K185:M185"/>
    <mergeCell ref="N185:Q185"/>
    <mergeCell ref="C182:D182"/>
    <mergeCell ref="E182:F182"/>
    <mergeCell ref="H182:I182"/>
    <mergeCell ref="K182:M182"/>
    <mergeCell ref="N182:Q182"/>
    <mergeCell ref="C183:D183"/>
    <mergeCell ref="E183:F183"/>
    <mergeCell ref="H183:I183"/>
    <mergeCell ref="K183:M183"/>
    <mergeCell ref="N183:Q183"/>
    <mergeCell ref="C188:D188"/>
    <mergeCell ref="E188:F188"/>
    <mergeCell ref="H188:I188"/>
    <mergeCell ref="K188:M188"/>
    <mergeCell ref="N188:Q188"/>
    <mergeCell ref="C189:D189"/>
    <mergeCell ref="E189:F189"/>
    <mergeCell ref="H189:I189"/>
    <mergeCell ref="K189:M189"/>
    <mergeCell ref="N189:Q189"/>
    <mergeCell ref="C186:D186"/>
    <mergeCell ref="E186:F186"/>
    <mergeCell ref="H186:I186"/>
    <mergeCell ref="K186:M186"/>
    <mergeCell ref="N186:Q186"/>
    <mergeCell ref="C187:D187"/>
    <mergeCell ref="E187:F187"/>
    <mergeCell ref="H187:I187"/>
    <mergeCell ref="K187:M187"/>
    <mergeCell ref="N187:Q187"/>
    <mergeCell ref="C192:D192"/>
    <mergeCell ref="E192:F192"/>
    <mergeCell ref="H192:I192"/>
    <mergeCell ref="K192:M192"/>
    <mergeCell ref="N192:Q192"/>
    <mergeCell ref="C193:D193"/>
    <mergeCell ref="E193:F193"/>
    <mergeCell ref="H193:I193"/>
    <mergeCell ref="K193:M193"/>
    <mergeCell ref="N193:Q193"/>
    <mergeCell ref="C190:D190"/>
    <mergeCell ref="E190:F190"/>
    <mergeCell ref="H190:I190"/>
    <mergeCell ref="K190:M190"/>
    <mergeCell ref="N190:Q190"/>
    <mergeCell ref="C191:D191"/>
    <mergeCell ref="E191:F191"/>
    <mergeCell ref="H191:I191"/>
    <mergeCell ref="K191:M191"/>
    <mergeCell ref="N191:Q191"/>
    <mergeCell ref="C196:D196"/>
    <mergeCell ref="E196:F196"/>
    <mergeCell ref="H196:I196"/>
    <mergeCell ref="K196:M196"/>
    <mergeCell ref="N196:Q196"/>
    <mergeCell ref="C197:D197"/>
    <mergeCell ref="E197:F197"/>
    <mergeCell ref="H197:I197"/>
    <mergeCell ref="K197:M197"/>
    <mergeCell ref="N197:Q197"/>
    <mergeCell ref="C194:D194"/>
    <mergeCell ref="E194:F194"/>
    <mergeCell ref="H194:I194"/>
    <mergeCell ref="K194:M194"/>
    <mergeCell ref="N194:Q194"/>
    <mergeCell ref="C195:D195"/>
    <mergeCell ref="E195:F195"/>
    <mergeCell ref="H195:I195"/>
    <mergeCell ref="K195:M195"/>
    <mergeCell ref="N195:Q195"/>
    <mergeCell ref="C200:D200"/>
    <mergeCell ref="E200:F200"/>
    <mergeCell ref="H200:I200"/>
    <mergeCell ref="K200:M200"/>
    <mergeCell ref="N200:Q200"/>
    <mergeCell ref="C201:D201"/>
    <mergeCell ref="E201:F201"/>
    <mergeCell ref="H201:I201"/>
    <mergeCell ref="K201:M201"/>
    <mergeCell ref="N201:Q201"/>
    <mergeCell ref="C198:D198"/>
    <mergeCell ref="E198:F198"/>
    <mergeCell ref="H198:I198"/>
    <mergeCell ref="K198:M198"/>
    <mergeCell ref="N198:Q198"/>
    <mergeCell ref="C199:D199"/>
    <mergeCell ref="E199:F199"/>
    <mergeCell ref="H199:I199"/>
    <mergeCell ref="K199:M199"/>
    <mergeCell ref="N199:Q199"/>
    <mergeCell ref="C204:D204"/>
    <mergeCell ref="E204:F204"/>
    <mergeCell ref="H204:I204"/>
    <mergeCell ref="K204:M204"/>
    <mergeCell ref="N204:Q204"/>
    <mergeCell ref="C205:D205"/>
    <mergeCell ref="E205:F205"/>
    <mergeCell ref="H205:I205"/>
    <mergeCell ref="K205:M205"/>
    <mergeCell ref="N205:Q205"/>
    <mergeCell ref="C202:D202"/>
    <mergeCell ref="E202:F202"/>
    <mergeCell ref="H202:I202"/>
    <mergeCell ref="K202:M202"/>
    <mergeCell ref="N202:Q202"/>
    <mergeCell ref="C203:D203"/>
    <mergeCell ref="E203:F203"/>
    <mergeCell ref="H203:I203"/>
    <mergeCell ref="K203:M203"/>
    <mergeCell ref="N203:Q203"/>
    <mergeCell ref="C208:D208"/>
    <mergeCell ref="E208:F208"/>
    <mergeCell ref="H208:I208"/>
    <mergeCell ref="K208:M208"/>
    <mergeCell ref="N208:Q208"/>
    <mergeCell ref="C209:D209"/>
    <mergeCell ref="E209:F209"/>
    <mergeCell ref="H209:I209"/>
    <mergeCell ref="K209:M209"/>
    <mergeCell ref="N209:Q209"/>
    <mergeCell ref="C206:D206"/>
    <mergeCell ref="E206:F206"/>
    <mergeCell ref="H206:I206"/>
    <mergeCell ref="K206:M206"/>
    <mergeCell ref="N206:Q206"/>
    <mergeCell ref="C207:D207"/>
    <mergeCell ref="E207:F207"/>
    <mergeCell ref="H207:I207"/>
    <mergeCell ref="K207:M207"/>
    <mergeCell ref="N207:Q207"/>
    <mergeCell ref="C212:D212"/>
    <mergeCell ref="E212:F212"/>
    <mergeCell ref="H212:I212"/>
    <mergeCell ref="K212:M212"/>
    <mergeCell ref="N212:Q212"/>
    <mergeCell ref="C213:D213"/>
    <mergeCell ref="E213:F213"/>
    <mergeCell ref="H213:I213"/>
    <mergeCell ref="K213:M213"/>
    <mergeCell ref="N213:Q213"/>
    <mergeCell ref="C210:D210"/>
    <mergeCell ref="E210:F210"/>
    <mergeCell ref="H210:I210"/>
    <mergeCell ref="K210:M210"/>
    <mergeCell ref="N210:Q210"/>
    <mergeCell ref="C211:D211"/>
    <mergeCell ref="E211:F211"/>
    <mergeCell ref="H211:I211"/>
    <mergeCell ref="K211:M211"/>
    <mergeCell ref="N211:Q211"/>
    <mergeCell ref="C216:D216"/>
    <mergeCell ref="E216:F216"/>
    <mergeCell ref="H216:I216"/>
    <mergeCell ref="K216:M216"/>
    <mergeCell ref="N216:Q216"/>
    <mergeCell ref="C217:D217"/>
    <mergeCell ref="E217:F217"/>
    <mergeCell ref="H217:I217"/>
    <mergeCell ref="K217:M217"/>
    <mergeCell ref="N217:Q217"/>
    <mergeCell ref="C214:D214"/>
    <mergeCell ref="E214:F214"/>
    <mergeCell ref="H214:I214"/>
    <mergeCell ref="K214:M214"/>
    <mergeCell ref="N214:Q214"/>
    <mergeCell ref="C215:D215"/>
    <mergeCell ref="E215:F215"/>
    <mergeCell ref="H215:I215"/>
    <mergeCell ref="K215:M215"/>
    <mergeCell ref="N215:Q215"/>
    <mergeCell ref="C220:D220"/>
    <mergeCell ref="E220:F220"/>
    <mergeCell ref="H220:I220"/>
    <mergeCell ref="K220:M220"/>
    <mergeCell ref="N220:Q220"/>
    <mergeCell ref="C221:D221"/>
    <mergeCell ref="E221:F221"/>
    <mergeCell ref="H221:I221"/>
    <mergeCell ref="K221:M221"/>
    <mergeCell ref="N221:Q221"/>
    <mergeCell ref="C218:D218"/>
    <mergeCell ref="E218:F218"/>
    <mergeCell ref="H218:I218"/>
    <mergeCell ref="K218:M218"/>
    <mergeCell ref="N218:Q218"/>
    <mergeCell ref="C219:D219"/>
    <mergeCell ref="E219:F219"/>
    <mergeCell ref="H219:I219"/>
    <mergeCell ref="K219:M219"/>
    <mergeCell ref="N219:Q219"/>
    <mergeCell ref="C224:D224"/>
    <mergeCell ref="E224:F224"/>
    <mergeCell ref="H224:I224"/>
    <mergeCell ref="K224:M224"/>
    <mergeCell ref="N224:Q224"/>
    <mergeCell ref="C225:D225"/>
    <mergeCell ref="E225:F225"/>
    <mergeCell ref="H225:I225"/>
    <mergeCell ref="K225:M225"/>
    <mergeCell ref="N225:Q225"/>
    <mergeCell ref="C222:D222"/>
    <mergeCell ref="E222:F222"/>
    <mergeCell ref="H222:I222"/>
    <mergeCell ref="K222:M222"/>
    <mergeCell ref="N222:Q222"/>
    <mergeCell ref="C223:D223"/>
    <mergeCell ref="E223:F223"/>
    <mergeCell ref="H223:I223"/>
    <mergeCell ref="K223:M223"/>
    <mergeCell ref="N223:Q223"/>
    <mergeCell ref="C228:D228"/>
    <mergeCell ref="E228:F228"/>
    <mergeCell ref="H228:I228"/>
    <mergeCell ref="K228:M228"/>
    <mergeCell ref="N228:Q228"/>
    <mergeCell ref="C229:D229"/>
    <mergeCell ref="E229:F229"/>
    <mergeCell ref="H229:I229"/>
    <mergeCell ref="K229:M229"/>
    <mergeCell ref="N229:Q229"/>
    <mergeCell ref="C226:D226"/>
    <mergeCell ref="E226:F226"/>
    <mergeCell ref="H226:I226"/>
    <mergeCell ref="K226:M226"/>
    <mergeCell ref="N226:Q226"/>
    <mergeCell ref="C227:D227"/>
    <mergeCell ref="E227:F227"/>
    <mergeCell ref="H227:I227"/>
    <mergeCell ref="K227:M227"/>
    <mergeCell ref="N227:Q227"/>
    <mergeCell ref="C232:D232"/>
    <mergeCell ref="E232:F232"/>
    <mergeCell ref="H232:I232"/>
    <mergeCell ref="K232:M232"/>
    <mergeCell ref="N232:Q232"/>
    <mergeCell ref="C233:D233"/>
    <mergeCell ref="E233:F233"/>
    <mergeCell ref="H233:I233"/>
    <mergeCell ref="K233:M233"/>
    <mergeCell ref="N233:Q233"/>
    <mergeCell ref="C230:D230"/>
    <mergeCell ref="E230:F230"/>
    <mergeCell ref="H230:I230"/>
    <mergeCell ref="K230:M230"/>
    <mergeCell ref="N230:Q230"/>
    <mergeCell ref="C231:D231"/>
    <mergeCell ref="E231:F231"/>
    <mergeCell ref="H231:I231"/>
    <mergeCell ref="K231:M231"/>
    <mergeCell ref="N231:Q231"/>
    <mergeCell ref="C236:D236"/>
    <mergeCell ref="E236:F236"/>
    <mergeCell ref="H236:I236"/>
    <mergeCell ref="K236:M236"/>
    <mergeCell ref="N236:Q236"/>
    <mergeCell ref="C237:D237"/>
    <mergeCell ref="E237:F237"/>
    <mergeCell ref="H237:I237"/>
    <mergeCell ref="K237:M237"/>
    <mergeCell ref="N237:Q237"/>
    <mergeCell ref="C234:D234"/>
    <mergeCell ref="E234:F234"/>
    <mergeCell ref="H234:I234"/>
    <mergeCell ref="K234:M234"/>
    <mergeCell ref="N234:Q234"/>
    <mergeCell ref="C235:D235"/>
    <mergeCell ref="E235:F235"/>
    <mergeCell ref="H235:I235"/>
    <mergeCell ref="K235:M235"/>
    <mergeCell ref="N235:Q235"/>
    <mergeCell ref="C240:D240"/>
    <mergeCell ref="E240:F240"/>
    <mergeCell ref="H240:I240"/>
    <mergeCell ref="K240:M240"/>
    <mergeCell ref="N240:Q240"/>
    <mergeCell ref="C241:D241"/>
    <mergeCell ref="E241:F241"/>
    <mergeCell ref="H241:I241"/>
    <mergeCell ref="K241:M241"/>
    <mergeCell ref="N241:Q241"/>
    <mergeCell ref="C238:D238"/>
    <mergeCell ref="E238:F238"/>
    <mergeCell ref="H238:I238"/>
    <mergeCell ref="K238:M238"/>
    <mergeCell ref="N238:Q238"/>
    <mergeCell ref="C239:D239"/>
    <mergeCell ref="E239:F239"/>
    <mergeCell ref="H239:I239"/>
    <mergeCell ref="K239:M239"/>
    <mergeCell ref="N239:Q239"/>
    <mergeCell ref="C244:D244"/>
    <mergeCell ref="E244:F244"/>
    <mergeCell ref="H244:I244"/>
    <mergeCell ref="K244:M244"/>
    <mergeCell ref="N244:Q244"/>
    <mergeCell ref="C245:D245"/>
    <mergeCell ref="E245:F245"/>
    <mergeCell ref="H245:I245"/>
    <mergeCell ref="K245:M245"/>
    <mergeCell ref="N245:Q245"/>
    <mergeCell ref="C242:D242"/>
    <mergeCell ref="E242:F242"/>
    <mergeCell ref="H242:I242"/>
    <mergeCell ref="K242:M242"/>
    <mergeCell ref="N242:Q242"/>
    <mergeCell ref="C243:D243"/>
    <mergeCell ref="E243:F243"/>
    <mergeCell ref="H243:I243"/>
    <mergeCell ref="K243:M243"/>
    <mergeCell ref="N243:Q243"/>
    <mergeCell ref="C249:D249"/>
    <mergeCell ref="E249:F249"/>
    <mergeCell ref="H249:I249"/>
    <mergeCell ref="K249:M249"/>
    <mergeCell ref="N249:Q249"/>
    <mergeCell ref="C250:D250"/>
    <mergeCell ref="E250:F250"/>
    <mergeCell ref="H250:I250"/>
    <mergeCell ref="K250:M250"/>
    <mergeCell ref="N250:Q250"/>
    <mergeCell ref="C248:D248"/>
    <mergeCell ref="E248:F248"/>
    <mergeCell ref="H248:I248"/>
    <mergeCell ref="K248:M248"/>
    <mergeCell ref="N248:Q248"/>
    <mergeCell ref="C246:D246"/>
    <mergeCell ref="E246:F246"/>
    <mergeCell ref="H246:I246"/>
    <mergeCell ref="K246:M246"/>
    <mergeCell ref="N246:Q246"/>
    <mergeCell ref="C247:D247"/>
    <mergeCell ref="E247:F247"/>
    <mergeCell ref="H247:I247"/>
    <mergeCell ref="K247:M247"/>
    <mergeCell ref="N247:Q247"/>
    <mergeCell ref="C253:D253"/>
    <mergeCell ref="E253:F253"/>
    <mergeCell ref="H253:I253"/>
    <mergeCell ref="K253:M253"/>
    <mergeCell ref="N253:Q253"/>
    <mergeCell ref="C254:D254"/>
    <mergeCell ref="E254:F254"/>
    <mergeCell ref="H254:I254"/>
    <mergeCell ref="K254:M254"/>
    <mergeCell ref="N254:Q254"/>
    <mergeCell ref="C251:D251"/>
    <mergeCell ref="E251:F251"/>
    <mergeCell ref="H251:I251"/>
    <mergeCell ref="K251:M251"/>
    <mergeCell ref="N251:Q251"/>
    <mergeCell ref="C252:D252"/>
    <mergeCell ref="E252:F252"/>
    <mergeCell ref="H252:I252"/>
    <mergeCell ref="K252:M252"/>
    <mergeCell ref="N252:Q252"/>
    <mergeCell ref="C257:D257"/>
    <mergeCell ref="E257:F257"/>
    <mergeCell ref="H257:I257"/>
    <mergeCell ref="K257:M257"/>
    <mergeCell ref="N257:Q257"/>
    <mergeCell ref="C258:D258"/>
    <mergeCell ref="E258:F258"/>
    <mergeCell ref="H258:I258"/>
    <mergeCell ref="K258:M258"/>
    <mergeCell ref="N258:Q258"/>
    <mergeCell ref="C256:D256"/>
    <mergeCell ref="E256:F256"/>
    <mergeCell ref="H256:I256"/>
    <mergeCell ref="K256:M256"/>
    <mergeCell ref="N256:Q256"/>
    <mergeCell ref="C255:D255"/>
    <mergeCell ref="E255:F255"/>
    <mergeCell ref="H255:I255"/>
    <mergeCell ref="K255:M255"/>
    <mergeCell ref="N255:Q255"/>
    <mergeCell ref="C261:D261"/>
    <mergeCell ref="E261:F261"/>
    <mergeCell ref="H261:I261"/>
    <mergeCell ref="K261:M261"/>
    <mergeCell ref="N261:Q261"/>
    <mergeCell ref="C262:D262"/>
    <mergeCell ref="E262:F262"/>
    <mergeCell ref="H262:I262"/>
    <mergeCell ref="K262:M262"/>
    <mergeCell ref="N262:Q262"/>
    <mergeCell ref="C259:D259"/>
    <mergeCell ref="E259:F259"/>
    <mergeCell ref="H259:I259"/>
    <mergeCell ref="K259:M259"/>
    <mergeCell ref="N259:Q259"/>
    <mergeCell ref="C260:D260"/>
    <mergeCell ref="E260:F260"/>
    <mergeCell ref="H260:I260"/>
    <mergeCell ref="K260:M260"/>
    <mergeCell ref="N260:Q260"/>
    <mergeCell ref="C267:D267"/>
    <mergeCell ref="E267:F267"/>
    <mergeCell ref="H267:I267"/>
    <mergeCell ref="K267:M267"/>
    <mergeCell ref="N267:Q267"/>
    <mergeCell ref="C265:D265"/>
    <mergeCell ref="E265:F265"/>
    <mergeCell ref="H265:I265"/>
    <mergeCell ref="K265:M265"/>
    <mergeCell ref="N265:Q265"/>
    <mergeCell ref="C266:D266"/>
    <mergeCell ref="E266:F266"/>
    <mergeCell ref="H266:I266"/>
    <mergeCell ref="K266:M266"/>
    <mergeCell ref="N266:Q266"/>
    <mergeCell ref="C263:D263"/>
    <mergeCell ref="E263:F263"/>
    <mergeCell ref="H263:I263"/>
    <mergeCell ref="K263:M263"/>
    <mergeCell ref="N263:Q263"/>
    <mergeCell ref="C264:D264"/>
    <mergeCell ref="E264:F264"/>
    <mergeCell ref="H264:I264"/>
    <mergeCell ref="K264:M264"/>
    <mergeCell ref="N264:Q264"/>
    <mergeCell ref="C271:D271"/>
    <mergeCell ref="E271:F271"/>
    <mergeCell ref="H271:I271"/>
    <mergeCell ref="K271:M271"/>
    <mergeCell ref="N271:Q271"/>
    <mergeCell ref="C270:D270"/>
    <mergeCell ref="E270:F270"/>
    <mergeCell ref="H270:I270"/>
    <mergeCell ref="K270:M270"/>
    <mergeCell ref="N270:Q270"/>
    <mergeCell ref="C268:D268"/>
    <mergeCell ref="E268:F268"/>
    <mergeCell ref="H268:I268"/>
    <mergeCell ref="K268:M268"/>
    <mergeCell ref="N268:Q268"/>
    <mergeCell ref="C269:D269"/>
    <mergeCell ref="E269:F269"/>
    <mergeCell ref="H269:I269"/>
    <mergeCell ref="K269:M269"/>
    <mergeCell ref="N269:Q269"/>
    <mergeCell ref="C274:D274"/>
    <mergeCell ref="E274:F274"/>
    <mergeCell ref="H274:I274"/>
    <mergeCell ref="K274:M274"/>
    <mergeCell ref="N274:Q274"/>
    <mergeCell ref="C275:D275"/>
    <mergeCell ref="E275:F275"/>
    <mergeCell ref="H275:I275"/>
    <mergeCell ref="K275:M275"/>
    <mergeCell ref="N275:Q275"/>
    <mergeCell ref="C272:D272"/>
    <mergeCell ref="E272:F272"/>
    <mergeCell ref="H272:I272"/>
    <mergeCell ref="K272:M272"/>
    <mergeCell ref="N272:Q272"/>
    <mergeCell ref="C273:D273"/>
    <mergeCell ref="E273:F273"/>
    <mergeCell ref="H273:I273"/>
    <mergeCell ref="K273:M273"/>
    <mergeCell ref="N273:Q273"/>
    <mergeCell ref="C278:D278"/>
    <mergeCell ref="E278:F278"/>
    <mergeCell ref="H278:I278"/>
    <mergeCell ref="K278:M278"/>
    <mergeCell ref="N278:Q278"/>
    <mergeCell ref="C279:D279"/>
    <mergeCell ref="E279:F279"/>
    <mergeCell ref="H279:I279"/>
    <mergeCell ref="K279:M279"/>
    <mergeCell ref="N279:Q279"/>
    <mergeCell ref="C276:D276"/>
    <mergeCell ref="E276:F276"/>
    <mergeCell ref="H276:I276"/>
    <mergeCell ref="K276:M276"/>
    <mergeCell ref="N276:Q276"/>
    <mergeCell ref="C277:D277"/>
    <mergeCell ref="E277:F277"/>
    <mergeCell ref="H277:I277"/>
    <mergeCell ref="K277:M277"/>
    <mergeCell ref="N277:Q277"/>
    <mergeCell ref="C283:D283"/>
    <mergeCell ref="E283:F283"/>
    <mergeCell ref="H283:I283"/>
    <mergeCell ref="K283:M283"/>
    <mergeCell ref="N283:Q283"/>
    <mergeCell ref="C282:D282"/>
    <mergeCell ref="E282:F282"/>
    <mergeCell ref="H282:I282"/>
    <mergeCell ref="K282:M282"/>
    <mergeCell ref="N282:Q282"/>
    <mergeCell ref="C280:D280"/>
    <mergeCell ref="E280:F280"/>
    <mergeCell ref="H280:I280"/>
    <mergeCell ref="K280:M280"/>
    <mergeCell ref="N280:Q280"/>
    <mergeCell ref="C281:D281"/>
    <mergeCell ref="E281:F281"/>
    <mergeCell ref="H281:I281"/>
    <mergeCell ref="K281:M281"/>
    <mergeCell ref="N281:Q281"/>
    <mergeCell ref="C286:D286"/>
    <mergeCell ref="E286:F286"/>
    <mergeCell ref="H286:I286"/>
    <mergeCell ref="K286:M286"/>
    <mergeCell ref="N286:Q286"/>
    <mergeCell ref="C287:D287"/>
    <mergeCell ref="E287:F287"/>
    <mergeCell ref="H287:I287"/>
    <mergeCell ref="K287:M287"/>
    <mergeCell ref="N287:Q287"/>
    <mergeCell ref="C284:D284"/>
    <mergeCell ref="E284:F284"/>
    <mergeCell ref="H284:I284"/>
    <mergeCell ref="K284:M284"/>
    <mergeCell ref="N284:Q284"/>
    <mergeCell ref="C285:D285"/>
    <mergeCell ref="E285:F285"/>
    <mergeCell ref="H285:I285"/>
    <mergeCell ref="K285:M285"/>
    <mergeCell ref="N285:Q285"/>
    <mergeCell ref="C290:D290"/>
    <mergeCell ref="E290:F290"/>
    <mergeCell ref="H290:I290"/>
    <mergeCell ref="K290:M290"/>
    <mergeCell ref="N290:Q290"/>
    <mergeCell ref="C291:D291"/>
    <mergeCell ref="E291:F291"/>
    <mergeCell ref="H291:I291"/>
    <mergeCell ref="K291:M291"/>
    <mergeCell ref="N291:Q291"/>
    <mergeCell ref="C288:D288"/>
    <mergeCell ref="E288:F288"/>
    <mergeCell ref="H288:I288"/>
    <mergeCell ref="K288:M288"/>
    <mergeCell ref="N288:Q288"/>
    <mergeCell ref="C289:D289"/>
    <mergeCell ref="E289:F289"/>
    <mergeCell ref="H289:I289"/>
    <mergeCell ref="K289:M289"/>
    <mergeCell ref="N289:Q289"/>
    <mergeCell ref="C294:D294"/>
    <mergeCell ref="E294:F294"/>
    <mergeCell ref="H294:I294"/>
    <mergeCell ref="K294:M294"/>
    <mergeCell ref="N294:Q294"/>
    <mergeCell ref="C295:D295"/>
    <mergeCell ref="E295:F295"/>
    <mergeCell ref="H295:I295"/>
    <mergeCell ref="K295:M295"/>
    <mergeCell ref="N295:Q295"/>
    <mergeCell ref="C293:D293"/>
    <mergeCell ref="E293:F293"/>
    <mergeCell ref="H293:I293"/>
    <mergeCell ref="K293:M293"/>
    <mergeCell ref="N293:Q293"/>
    <mergeCell ref="C292:D292"/>
    <mergeCell ref="E292:F292"/>
    <mergeCell ref="H292:I292"/>
    <mergeCell ref="K292:M292"/>
    <mergeCell ref="N292:Q292"/>
    <mergeCell ref="C298:D298"/>
    <mergeCell ref="E298:F298"/>
    <mergeCell ref="H298:I298"/>
    <mergeCell ref="K298:M298"/>
    <mergeCell ref="N298:Q298"/>
    <mergeCell ref="C299:D299"/>
    <mergeCell ref="E299:F299"/>
    <mergeCell ref="H299:I299"/>
    <mergeCell ref="K299:M299"/>
    <mergeCell ref="N299:Q299"/>
    <mergeCell ref="C296:D296"/>
    <mergeCell ref="E296:F296"/>
    <mergeCell ref="H296:I296"/>
    <mergeCell ref="K296:M296"/>
    <mergeCell ref="N296:Q296"/>
    <mergeCell ref="C297:D297"/>
    <mergeCell ref="E297:F297"/>
    <mergeCell ref="H297:I297"/>
    <mergeCell ref="K297:M297"/>
    <mergeCell ref="N297:Q297"/>
    <mergeCell ref="C302:D302"/>
    <mergeCell ref="E302:F302"/>
    <mergeCell ref="H302:I302"/>
    <mergeCell ref="K302:M302"/>
    <mergeCell ref="N302:Q302"/>
    <mergeCell ref="C303:D303"/>
    <mergeCell ref="E303:F303"/>
    <mergeCell ref="H303:I303"/>
    <mergeCell ref="K303:M303"/>
    <mergeCell ref="N303:Q303"/>
    <mergeCell ref="C300:D300"/>
    <mergeCell ref="E300:F300"/>
    <mergeCell ref="H300:I300"/>
    <mergeCell ref="K300:M300"/>
    <mergeCell ref="N300:Q300"/>
    <mergeCell ref="C301:D301"/>
    <mergeCell ref="E301:F301"/>
    <mergeCell ref="H301:I301"/>
    <mergeCell ref="K301:M301"/>
    <mergeCell ref="N301:Q301"/>
    <mergeCell ref="C306:D306"/>
    <mergeCell ref="E306:F306"/>
    <mergeCell ref="H306:I306"/>
    <mergeCell ref="K306:M306"/>
    <mergeCell ref="N306:Q306"/>
    <mergeCell ref="C307:D307"/>
    <mergeCell ref="E307:F307"/>
    <mergeCell ref="H307:I307"/>
    <mergeCell ref="K307:M307"/>
    <mergeCell ref="N307:Q307"/>
    <mergeCell ref="C304:D304"/>
    <mergeCell ref="E304:F304"/>
    <mergeCell ref="H304:I304"/>
    <mergeCell ref="K304:M304"/>
    <mergeCell ref="N304:Q304"/>
    <mergeCell ref="C305:D305"/>
    <mergeCell ref="E305:F305"/>
    <mergeCell ref="H305:I305"/>
    <mergeCell ref="K305:M305"/>
    <mergeCell ref="N305:Q305"/>
    <mergeCell ref="C310:D310"/>
    <mergeCell ref="E310:F310"/>
    <mergeCell ref="H310:I310"/>
    <mergeCell ref="K310:M310"/>
    <mergeCell ref="N310:Q310"/>
    <mergeCell ref="C311:D311"/>
    <mergeCell ref="E311:F311"/>
    <mergeCell ref="H311:I311"/>
    <mergeCell ref="K311:M311"/>
    <mergeCell ref="N311:Q311"/>
    <mergeCell ref="C308:D308"/>
    <mergeCell ref="E308:F308"/>
    <mergeCell ref="H308:I308"/>
    <mergeCell ref="K308:M308"/>
    <mergeCell ref="N308:Q308"/>
    <mergeCell ref="C309:D309"/>
    <mergeCell ref="E309:F309"/>
    <mergeCell ref="H309:I309"/>
    <mergeCell ref="K309:M309"/>
    <mergeCell ref="N309:Q309"/>
    <mergeCell ref="C316:D316"/>
    <mergeCell ref="E316:F316"/>
    <mergeCell ref="H316:I316"/>
    <mergeCell ref="K316:M316"/>
    <mergeCell ref="N316:Q316"/>
    <mergeCell ref="C314:D314"/>
    <mergeCell ref="E314:F314"/>
    <mergeCell ref="H314:I314"/>
    <mergeCell ref="K314:M314"/>
    <mergeCell ref="N314:Q314"/>
    <mergeCell ref="C315:D315"/>
    <mergeCell ref="E315:F315"/>
    <mergeCell ref="H315:I315"/>
    <mergeCell ref="K315:M315"/>
    <mergeCell ref="N315:Q315"/>
    <mergeCell ref="C312:D312"/>
    <mergeCell ref="E312:F312"/>
    <mergeCell ref="H312:I312"/>
    <mergeCell ref="K312:M312"/>
    <mergeCell ref="N312:Q312"/>
    <mergeCell ref="C313:D313"/>
    <mergeCell ref="E313:F313"/>
    <mergeCell ref="H313:I313"/>
    <mergeCell ref="K313:M313"/>
    <mergeCell ref="N313:Q313"/>
    <mergeCell ref="C319:D319"/>
    <mergeCell ref="E319:F319"/>
    <mergeCell ref="H319:I319"/>
    <mergeCell ref="K319:M319"/>
    <mergeCell ref="N319:Q319"/>
    <mergeCell ref="C320:D320"/>
    <mergeCell ref="E320:F320"/>
    <mergeCell ref="H320:I320"/>
    <mergeCell ref="K320:M320"/>
    <mergeCell ref="N320:Q320"/>
    <mergeCell ref="C317:D317"/>
    <mergeCell ref="E317:F317"/>
    <mergeCell ref="H317:I317"/>
    <mergeCell ref="K317:M317"/>
    <mergeCell ref="N317:Q317"/>
    <mergeCell ref="C318:D318"/>
    <mergeCell ref="E318:F318"/>
    <mergeCell ref="H318:I318"/>
    <mergeCell ref="K318:M318"/>
    <mergeCell ref="N318:Q318"/>
    <mergeCell ref="C323:D323"/>
    <mergeCell ref="E323:F323"/>
    <mergeCell ref="H323:I323"/>
    <mergeCell ref="K323:M323"/>
    <mergeCell ref="N323:Q323"/>
    <mergeCell ref="C324:D324"/>
    <mergeCell ref="E324:F324"/>
    <mergeCell ref="H324:I324"/>
    <mergeCell ref="K324:M324"/>
    <mergeCell ref="N324:Q324"/>
    <mergeCell ref="C321:D321"/>
    <mergeCell ref="E321:F321"/>
    <mergeCell ref="H321:I321"/>
    <mergeCell ref="K321:M321"/>
    <mergeCell ref="N321:Q321"/>
    <mergeCell ref="C322:D322"/>
    <mergeCell ref="E322:F322"/>
    <mergeCell ref="H322:I322"/>
    <mergeCell ref="K322:M322"/>
    <mergeCell ref="N322:Q322"/>
    <mergeCell ref="C327:D327"/>
    <mergeCell ref="E327:F327"/>
    <mergeCell ref="H327:I327"/>
    <mergeCell ref="K327:M327"/>
    <mergeCell ref="N327:Q327"/>
    <mergeCell ref="C328:D328"/>
    <mergeCell ref="E328:F328"/>
    <mergeCell ref="H328:I328"/>
    <mergeCell ref="K328:M328"/>
    <mergeCell ref="N328:Q328"/>
    <mergeCell ref="C325:D325"/>
    <mergeCell ref="E325:F325"/>
    <mergeCell ref="H325:I325"/>
    <mergeCell ref="K325:M325"/>
    <mergeCell ref="N325:Q325"/>
    <mergeCell ref="C326:D326"/>
    <mergeCell ref="E326:F326"/>
    <mergeCell ref="H326:I326"/>
    <mergeCell ref="K326:M326"/>
    <mergeCell ref="N326:Q326"/>
    <mergeCell ref="C333:D333"/>
    <mergeCell ref="E333:F333"/>
    <mergeCell ref="H333:I333"/>
    <mergeCell ref="K333:M333"/>
    <mergeCell ref="N333:Q333"/>
    <mergeCell ref="C331:D331"/>
    <mergeCell ref="E331:F331"/>
    <mergeCell ref="H331:I331"/>
    <mergeCell ref="K331:M331"/>
    <mergeCell ref="N331:Q331"/>
    <mergeCell ref="C332:D332"/>
    <mergeCell ref="E332:F332"/>
    <mergeCell ref="H332:I332"/>
    <mergeCell ref="K332:M332"/>
    <mergeCell ref="N332:Q332"/>
    <mergeCell ref="C329:D329"/>
    <mergeCell ref="E329:F329"/>
    <mergeCell ref="H329:I329"/>
    <mergeCell ref="K329:M329"/>
    <mergeCell ref="N329:Q329"/>
    <mergeCell ref="C330:D330"/>
    <mergeCell ref="E330:F330"/>
    <mergeCell ref="H330:I330"/>
    <mergeCell ref="K330:M330"/>
    <mergeCell ref="N330:Q330"/>
    <mergeCell ref="C336:D336"/>
    <mergeCell ref="E336:F336"/>
    <mergeCell ref="H336:I336"/>
    <mergeCell ref="K336:M336"/>
    <mergeCell ref="N336:Q336"/>
    <mergeCell ref="C337:D337"/>
    <mergeCell ref="E337:F337"/>
    <mergeCell ref="H337:I337"/>
    <mergeCell ref="K337:M337"/>
    <mergeCell ref="N337:Q337"/>
    <mergeCell ref="C334:D334"/>
    <mergeCell ref="E334:F334"/>
    <mergeCell ref="H334:I334"/>
    <mergeCell ref="K334:M334"/>
    <mergeCell ref="N334:Q334"/>
    <mergeCell ref="C335:D335"/>
    <mergeCell ref="E335:F335"/>
    <mergeCell ref="H335:I335"/>
    <mergeCell ref="K335:M335"/>
    <mergeCell ref="N335:Q335"/>
    <mergeCell ref="C340:D340"/>
    <mergeCell ref="E340:F340"/>
    <mergeCell ref="H340:I340"/>
    <mergeCell ref="K340:M340"/>
    <mergeCell ref="N340:Q340"/>
    <mergeCell ref="C341:D341"/>
    <mergeCell ref="E341:F341"/>
    <mergeCell ref="H341:I341"/>
    <mergeCell ref="K341:M341"/>
    <mergeCell ref="N341:Q341"/>
    <mergeCell ref="C338:D338"/>
    <mergeCell ref="E338:F338"/>
    <mergeCell ref="H338:I338"/>
    <mergeCell ref="K338:M338"/>
    <mergeCell ref="N338:Q338"/>
    <mergeCell ref="C339:D339"/>
    <mergeCell ref="E339:F339"/>
    <mergeCell ref="H339:I339"/>
    <mergeCell ref="K339:M339"/>
    <mergeCell ref="N339:Q339"/>
    <mergeCell ref="C345:D345"/>
    <mergeCell ref="E345:F345"/>
    <mergeCell ref="H345:I345"/>
    <mergeCell ref="K345:M345"/>
    <mergeCell ref="N345:Q345"/>
    <mergeCell ref="C346:D346"/>
    <mergeCell ref="E346:F346"/>
    <mergeCell ref="H346:I346"/>
    <mergeCell ref="K346:M346"/>
    <mergeCell ref="N346:Q346"/>
    <mergeCell ref="C344:D344"/>
    <mergeCell ref="E344:F344"/>
    <mergeCell ref="H344:I344"/>
    <mergeCell ref="K344:M344"/>
    <mergeCell ref="N344:Q344"/>
    <mergeCell ref="C342:D342"/>
    <mergeCell ref="E342:F342"/>
    <mergeCell ref="H342:I342"/>
    <mergeCell ref="K342:M342"/>
    <mergeCell ref="N342:Q342"/>
    <mergeCell ref="C343:D343"/>
    <mergeCell ref="E343:F343"/>
    <mergeCell ref="H343:I343"/>
    <mergeCell ref="K343:M343"/>
    <mergeCell ref="N343:Q343"/>
    <mergeCell ref="C349:D349"/>
    <mergeCell ref="E349:F349"/>
    <mergeCell ref="H349:I349"/>
    <mergeCell ref="K349:M349"/>
    <mergeCell ref="N349:Q349"/>
    <mergeCell ref="C350:D350"/>
    <mergeCell ref="E350:F350"/>
    <mergeCell ref="H350:I350"/>
    <mergeCell ref="K350:M350"/>
    <mergeCell ref="N350:Q350"/>
    <mergeCell ref="C347:D347"/>
    <mergeCell ref="E347:F347"/>
    <mergeCell ref="H347:I347"/>
    <mergeCell ref="K347:M347"/>
    <mergeCell ref="N347:Q347"/>
    <mergeCell ref="C348:D348"/>
    <mergeCell ref="E348:F348"/>
    <mergeCell ref="H348:I348"/>
    <mergeCell ref="K348:M348"/>
    <mergeCell ref="N348:Q348"/>
    <mergeCell ref="C353:D353"/>
    <mergeCell ref="E353:F353"/>
    <mergeCell ref="H353:I353"/>
    <mergeCell ref="K353:M353"/>
    <mergeCell ref="N353:Q353"/>
    <mergeCell ref="C354:D354"/>
    <mergeCell ref="E354:F354"/>
    <mergeCell ref="H354:I354"/>
    <mergeCell ref="K354:M354"/>
    <mergeCell ref="N354:Q354"/>
    <mergeCell ref="C351:D351"/>
    <mergeCell ref="E351:F351"/>
    <mergeCell ref="H351:I351"/>
    <mergeCell ref="K351:M351"/>
    <mergeCell ref="N351:Q351"/>
    <mergeCell ref="C352:D352"/>
    <mergeCell ref="E352:F352"/>
    <mergeCell ref="H352:I352"/>
    <mergeCell ref="K352:M352"/>
    <mergeCell ref="N352:Q352"/>
    <mergeCell ref="C357:D357"/>
    <mergeCell ref="E357:F357"/>
    <mergeCell ref="H357:I357"/>
    <mergeCell ref="K357:M357"/>
    <mergeCell ref="N357:Q357"/>
    <mergeCell ref="C358:D358"/>
    <mergeCell ref="E358:F358"/>
    <mergeCell ref="H358:I358"/>
    <mergeCell ref="K358:M358"/>
    <mergeCell ref="N358:Q358"/>
    <mergeCell ref="C355:D355"/>
    <mergeCell ref="E355:F355"/>
    <mergeCell ref="H355:I355"/>
    <mergeCell ref="K355:M355"/>
    <mergeCell ref="N355:Q355"/>
    <mergeCell ref="C356:D356"/>
    <mergeCell ref="E356:F356"/>
    <mergeCell ref="H356:I356"/>
    <mergeCell ref="K356:M356"/>
    <mergeCell ref="N356:Q356"/>
    <mergeCell ref="C361:D361"/>
    <mergeCell ref="E361:F361"/>
    <mergeCell ref="H361:I361"/>
    <mergeCell ref="K361:M361"/>
    <mergeCell ref="N361:Q361"/>
    <mergeCell ref="C362:D362"/>
    <mergeCell ref="E362:F362"/>
    <mergeCell ref="H362:I362"/>
    <mergeCell ref="K362:M362"/>
    <mergeCell ref="N362:Q362"/>
    <mergeCell ref="C359:D359"/>
    <mergeCell ref="E359:F359"/>
    <mergeCell ref="H359:I359"/>
    <mergeCell ref="K359:M359"/>
    <mergeCell ref="N359:Q359"/>
    <mergeCell ref="C360:D360"/>
    <mergeCell ref="E360:F360"/>
    <mergeCell ref="H360:I360"/>
    <mergeCell ref="K360:M360"/>
    <mergeCell ref="N360:Q360"/>
    <mergeCell ref="C367:D367"/>
    <mergeCell ref="E367:F367"/>
    <mergeCell ref="H367:I367"/>
    <mergeCell ref="K367:M367"/>
    <mergeCell ref="N367:Q367"/>
    <mergeCell ref="C365:D365"/>
    <mergeCell ref="E365:F365"/>
    <mergeCell ref="H365:I365"/>
    <mergeCell ref="K365:M365"/>
    <mergeCell ref="N365:Q365"/>
    <mergeCell ref="C366:D366"/>
    <mergeCell ref="E366:F366"/>
    <mergeCell ref="H366:I366"/>
    <mergeCell ref="K366:M366"/>
    <mergeCell ref="N366:Q366"/>
    <mergeCell ref="C363:D363"/>
    <mergeCell ref="E363:F363"/>
    <mergeCell ref="H363:I363"/>
    <mergeCell ref="K363:M363"/>
    <mergeCell ref="N363:Q363"/>
    <mergeCell ref="C364:D364"/>
    <mergeCell ref="E364:F364"/>
    <mergeCell ref="H364:I364"/>
    <mergeCell ref="K364:M364"/>
    <mergeCell ref="N364:Q364"/>
    <mergeCell ref="C370:D370"/>
    <mergeCell ref="E370:F370"/>
    <mergeCell ref="H370:I370"/>
    <mergeCell ref="K370:M370"/>
    <mergeCell ref="N370:Q370"/>
    <mergeCell ref="C371:D371"/>
    <mergeCell ref="E371:F371"/>
    <mergeCell ref="H371:I371"/>
    <mergeCell ref="K371:M371"/>
    <mergeCell ref="N371:Q371"/>
    <mergeCell ref="C368:D368"/>
    <mergeCell ref="E368:F368"/>
    <mergeCell ref="H368:I368"/>
    <mergeCell ref="K368:M368"/>
    <mergeCell ref="N368:Q368"/>
    <mergeCell ref="C369:D369"/>
    <mergeCell ref="E369:F369"/>
    <mergeCell ref="H369:I369"/>
    <mergeCell ref="K369:M369"/>
    <mergeCell ref="N369:Q369"/>
    <mergeCell ref="C374:D374"/>
    <mergeCell ref="E374:F374"/>
    <mergeCell ref="H374:I374"/>
    <mergeCell ref="K374:M374"/>
    <mergeCell ref="N374:Q374"/>
    <mergeCell ref="C375:D375"/>
    <mergeCell ref="E375:F375"/>
    <mergeCell ref="H375:I375"/>
    <mergeCell ref="K375:M375"/>
    <mergeCell ref="N375:Q375"/>
    <mergeCell ref="C372:D372"/>
    <mergeCell ref="E372:F372"/>
    <mergeCell ref="H372:I372"/>
    <mergeCell ref="K372:M372"/>
    <mergeCell ref="N372:Q372"/>
    <mergeCell ref="C373:D373"/>
    <mergeCell ref="E373:F373"/>
    <mergeCell ref="H373:I373"/>
    <mergeCell ref="K373:M373"/>
    <mergeCell ref="N373:Q373"/>
    <mergeCell ref="C378:D378"/>
    <mergeCell ref="E378:F378"/>
    <mergeCell ref="H378:I378"/>
    <mergeCell ref="K378:M378"/>
    <mergeCell ref="N378:Q378"/>
    <mergeCell ref="C379:D379"/>
    <mergeCell ref="E379:F379"/>
    <mergeCell ref="H379:I379"/>
    <mergeCell ref="K379:M379"/>
    <mergeCell ref="N379:Q379"/>
    <mergeCell ref="C376:D376"/>
    <mergeCell ref="E376:F376"/>
    <mergeCell ref="H376:I376"/>
    <mergeCell ref="K376:M376"/>
    <mergeCell ref="N376:Q376"/>
    <mergeCell ref="C377:D377"/>
    <mergeCell ref="E377:F377"/>
    <mergeCell ref="H377:I377"/>
    <mergeCell ref="K377:M377"/>
    <mergeCell ref="N377:Q377"/>
    <mergeCell ref="C382:D382"/>
    <mergeCell ref="E382:F382"/>
    <mergeCell ref="H382:I382"/>
    <mergeCell ref="K382:M382"/>
    <mergeCell ref="N382:Q382"/>
    <mergeCell ref="C383:D383"/>
    <mergeCell ref="E383:F383"/>
    <mergeCell ref="H383:I383"/>
    <mergeCell ref="K383:M383"/>
    <mergeCell ref="N383:Q383"/>
    <mergeCell ref="C380:D380"/>
    <mergeCell ref="E380:F380"/>
    <mergeCell ref="H380:I380"/>
    <mergeCell ref="K380:M380"/>
    <mergeCell ref="N380:Q380"/>
    <mergeCell ref="C381:D381"/>
    <mergeCell ref="E381:F381"/>
    <mergeCell ref="H381:I381"/>
    <mergeCell ref="K381:M381"/>
    <mergeCell ref="N381:Q381"/>
    <mergeCell ref="C386:D386"/>
    <mergeCell ref="E386:F386"/>
    <mergeCell ref="H386:I386"/>
    <mergeCell ref="K386:M386"/>
    <mergeCell ref="N386:Q386"/>
    <mergeCell ref="C387:D387"/>
    <mergeCell ref="E387:F387"/>
    <mergeCell ref="H387:I387"/>
    <mergeCell ref="K387:M387"/>
    <mergeCell ref="N387:Q387"/>
    <mergeCell ref="C384:D384"/>
    <mergeCell ref="E384:F384"/>
    <mergeCell ref="H384:I384"/>
    <mergeCell ref="K384:M384"/>
    <mergeCell ref="N384:Q384"/>
    <mergeCell ref="C385:D385"/>
    <mergeCell ref="E385:F385"/>
    <mergeCell ref="H385:I385"/>
    <mergeCell ref="K385:M385"/>
    <mergeCell ref="N385:Q385"/>
    <mergeCell ref="C390:D390"/>
    <mergeCell ref="E390:F390"/>
    <mergeCell ref="H390:I390"/>
    <mergeCell ref="K390:M390"/>
    <mergeCell ref="N390:Q390"/>
    <mergeCell ref="C391:D391"/>
    <mergeCell ref="E391:F391"/>
    <mergeCell ref="H391:I391"/>
    <mergeCell ref="K391:M391"/>
    <mergeCell ref="N391:Q391"/>
    <mergeCell ref="C388:D388"/>
    <mergeCell ref="E388:F388"/>
    <mergeCell ref="H388:I388"/>
    <mergeCell ref="K388:M388"/>
    <mergeCell ref="N388:Q388"/>
    <mergeCell ref="C389:D389"/>
    <mergeCell ref="E389:F389"/>
    <mergeCell ref="H389:I389"/>
    <mergeCell ref="K389:M389"/>
    <mergeCell ref="N389:Q389"/>
    <mergeCell ref="C395:D395"/>
    <mergeCell ref="E395:F395"/>
    <mergeCell ref="H395:I395"/>
    <mergeCell ref="K395:M395"/>
    <mergeCell ref="N395:Q395"/>
    <mergeCell ref="C396:D396"/>
    <mergeCell ref="E396:F396"/>
    <mergeCell ref="H396:I396"/>
    <mergeCell ref="K396:M396"/>
    <mergeCell ref="N396:Q396"/>
    <mergeCell ref="C394:D394"/>
    <mergeCell ref="E394:F394"/>
    <mergeCell ref="H394:I394"/>
    <mergeCell ref="K394:M394"/>
    <mergeCell ref="N394:Q394"/>
    <mergeCell ref="C392:D392"/>
    <mergeCell ref="E392:F392"/>
    <mergeCell ref="H392:I392"/>
    <mergeCell ref="K392:M392"/>
    <mergeCell ref="N392:Q392"/>
    <mergeCell ref="C393:D393"/>
    <mergeCell ref="E393:F393"/>
    <mergeCell ref="H393:I393"/>
    <mergeCell ref="K393:M393"/>
    <mergeCell ref="N393:Q393"/>
    <mergeCell ref="C401:D401"/>
    <mergeCell ref="E401:F401"/>
    <mergeCell ref="H401:I401"/>
    <mergeCell ref="K401:M401"/>
    <mergeCell ref="N401:Q401"/>
    <mergeCell ref="C399:D399"/>
    <mergeCell ref="E399:F399"/>
    <mergeCell ref="H399:I399"/>
    <mergeCell ref="K399:M399"/>
    <mergeCell ref="N399:Q399"/>
    <mergeCell ref="C400:D400"/>
    <mergeCell ref="E400:F400"/>
    <mergeCell ref="H400:I400"/>
    <mergeCell ref="K400:M400"/>
    <mergeCell ref="N400:Q400"/>
    <mergeCell ref="C397:D397"/>
    <mergeCell ref="E397:F397"/>
    <mergeCell ref="H397:I397"/>
    <mergeCell ref="K397:M397"/>
    <mergeCell ref="N397:Q397"/>
    <mergeCell ref="C398:D398"/>
    <mergeCell ref="E398:F398"/>
    <mergeCell ref="H398:I398"/>
    <mergeCell ref="K398:M398"/>
    <mergeCell ref="N398:Q398"/>
    <mergeCell ref="C404:D404"/>
    <mergeCell ref="E404:F404"/>
    <mergeCell ref="H404:I404"/>
    <mergeCell ref="K404:M404"/>
    <mergeCell ref="N404:Q404"/>
    <mergeCell ref="C405:D405"/>
    <mergeCell ref="E405:F405"/>
    <mergeCell ref="H405:I405"/>
    <mergeCell ref="K405:M405"/>
    <mergeCell ref="N405:Q405"/>
    <mergeCell ref="C402:D402"/>
    <mergeCell ref="E402:F402"/>
    <mergeCell ref="H402:I402"/>
    <mergeCell ref="K402:M402"/>
    <mergeCell ref="N402:Q402"/>
    <mergeCell ref="C403:D403"/>
    <mergeCell ref="E403:F403"/>
    <mergeCell ref="H403:I403"/>
    <mergeCell ref="K403:M403"/>
    <mergeCell ref="N403:Q403"/>
    <mergeCell ref="C408:D408"/>
    <mergeCell ref="E408:F408"/>
    <mergeCell ref="H408:I408"/>
    <mergeCell ref="K408:M408"/>
    <mergeCell ref="N408:Q408"/>
    <mergeCell ref="C409:D409"/>
    <mergeCell ref="E409:F409"/>
    <mergeCell ref="H409:I409"/>
    <mergeCell ref="K409:M409"/>
    <mergeCell ref="N409:Q409"/>
    <mergeCell ref="C406:D406"/>
    <mergeCell ref="E406:F406"/>
    <mergeCell ref="H406:I406"/>
    <mergeCell ref="K406:M406"/>
    <mergeCell ref="N406:Q406"/>
    <mergeCell ref="C407:D407"/>
    <mergeCell ref="E407:F407"/>
    <mergeCell ref="H407:I407"/>
    <mergeCell ref="K407:M407"/>
    <mergeCell ref="N407:Q407"/>
  </mergeCells>
  <pageMargins left="0.25" right="0.70833330000000005" top="0.25" bottom="0.2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20EF-1C62-4ED0-AD73-B69C244E0937}">
  <dimension ref="A1:AP56"/>
  <sheetViews>
    <sheetView topLeftCell="W3" zoomScale="85" zoomScaleNormal="85" workbookViewId="0">
      <selection activeCell="A2" sqref="A2:XFD2"/>
    </sheetView>
  </sheetViews>
  <sheetFormatPr baseColWidth="10" defaultColWidth="11.42578125" defaultRowHeight="12.75"/>
  <cols>
    <col min="1" max="1" width="2.28515625" style="9" customWidth="1"/>
    <col min="2" max="2" width="11.5703125" style="9" bestFit="1" customWidth="1"/>
    <col min="3" max="3" width="11.42578125" style="9"/>
    <col min="4" max="4" width="16.5703125" style="9" customWidth="1"/>
    <col min="5" max="5" width="20" style="9" customWidth="1"/>
    <col min="6" max="6" width="11.5703125" style="9" customWidth="1"/>
    <col min="7" max="7" width="20.28515625" style="9" customWidth="1"/>
    <col min="8" max="8" width="16.7109375" style="9" customWidth="1"/>
    <col min="9" max="9" width="17.85546875" style="9" customWidth="1"/>
    <col min="10" max="11" width="16" style="9" customWidth="1"/>
    <col min="12" max="12" width="26.7109375" style="9" customWidth="1"/>
    <col min="13" max="13" width="16.28515625" style="9" customWidth="1"/>
    <col min="14" max="14" width="36.42578125" style="9" customWidth="1"/>
    <col min="15" max="15" width="29.5703125" style="9" customWidth="1"/>
    <col min="16" max="16" width="32" style="9" customWidth="1"/>
    <col min="17" max="17" width="14.7109375" style="9" hidden="1" customWidth="1"/>
    <col min="18" max="18" width="19.85546875" style="9" hidden="1" customWidth="1"/>
    <col min="19" max="19" width="11.5703125" style="9" hidden="1" customWidth="1"/>
    <col min="20" max="21" width="14.42578125" style="9" bestFit="1" customWidth="1"/>
    <col min="22" max="22" width="14.5703125" style="9" customWidth="1"/>
    <col min="23" max="23" width="178.5703125" style="43" customWidth="1"/>
    <col min="24" max="24" width="197.85546875" style="9" customWidth="1"/>
    <col min="25" max="26" width="27.5703125" style="9" customWidth="1"/>
    <col min="27" max="27" width="13.140625" style="16" customWidth="1"/>
    <col min="28" max="28" width="14.85546875" style="9" customWidth="1"/>
    <col min="29" max="29" width="17.140625" style="9" customWidth="1"/>
    <col min="30" max="30" width="18" style="9" customWidth="1"/>
    <col min="31" max="31" width="15.85546875" style="9" customWidth="1"/>
    <col min="32" max="32" width="25.42578125" style="9" customWidth="1"/>
    <col min="33" max="33" width="30" style="9" customWidth="1"/>
    <col min="34" max="34" width="15.140625" style="9" customWidth="1"/>
    <col min="35" max="35" width="16.5703125" style="9" customWidth="1"/>
    <col min="36" max="36" width="22.5703125" style="9" customWidth="1"/>
    <col min="37" max="37" width="18.5703125" style="9" bestFit="1" customWidth="1"/>
    <col min="38" max="39" width="17.42578125" style="9" customWidth="1"/>
    <col min="40" max="40" width="14.140625" style="9" customWidth="1"/>
    <col min="41" max="16384" width="11.42578125" style="9"/>
  </cols>
  <sheetData>
    <row r="1" spans="1:42">
      <c r="AJ1" s="2">
        <f ca="1">+TODAY()</f>
        <v>45182</v>
      </c>
    </row>
    <row r="2" spans="1:42" ht="40.5" customHeight="1">
      <c r="B2" s="66" t="s">
        <v>5</v>
      </c>
      <c r="C2" s="66" t="s">
        <v>83</v>
      </c>
      <c r="D2" s="25" t="s">
        <v>84</v>
      </c>
      <c r="E2" s="25" t="s">
        <v>85</v>
      </c>
      <c r="F2" s="3" t="s">
        <v>86</v>
      </c>
      <c r="G2" s="25" t="s">
        <v>15</v>
      </c>
      <c r="H2" s="25" t="s">
        <v>16</v>
      </c>
      <c r="I2" s="25" t="s">
        <v>87</v>
      </c>
      <c r="J2" s="25" t="s">
        <v>2</v>
      </c>
      <c r="K2" s="3" t="s">
        <v>88</v>
      </c>
      <c r="L2" s="25" t="s">
        <v>3</v>
      </c>
      <c r="M2" s="25" t="s">
        <v>54</v>
      </c>
      <c r="N2" s="25" t="s">
        <v>89</v>
      </c>
      <c r="O2" s="65" t="s">
        <v>459</v>
      </c>
      <c r="P2" s="25" t="s">
        <v>90</v>
      </c>
      <c r="Q2" s="25" t="s">
        <v>91</v>
      </c>
      <c r="R2" s="25" t="s">
        <v>92</v>
      </c>
      <c r="S2" s="25" t="s">
        <v>93</v>
      </c>
      <c r="T2" s="25" t="s">
        <v>94</v>
      </c>
      <c r="U2" s="25" t="s">
        <v>55</v>
      </c>
      <c r="V2" s="25" t="s">
        <v>95</v>
      </c>
      <c r="W2" s="107" t="s">
        <v>584</v>
      </c>
      <c r="X2" s="67" t="s">
        <v>2658</v>
      </c>
      <c r="Y2" s="25" t="s">
        <v>466</v>
      </c>
      <c r="Z2" s="25" t="s">
        <v>467</v>
      </c>
      <c r="AA2" s="25" t="s">
        <v>468</v>
      </c>
      <c r="AB2" s="65" t="s">
        <v>96</v>
      </c>
      <c r="AC2" s="25" t="s">
        <v>97</v>
      </c>
      <c r="AD2" s="25" t="s">
        <v>98</v>
      </c>
      <c r="AE2" s="25" t="s">
        <v>99</v>
      </c>
      <c r="AF2" s="66" t="s">
        <v>100</v>
      </c>
      <c r="AG2" s="66" t="s">
        <v>6</v>
      </c>
      <c r="AH2" s="66" t="s">
        <v>100</v>
      </c>
      <c r="AI2" s="25" t="s">
        <v>101</v>
      </c>
      <c r="AJ2" s="3" t="s">
        <v>102</v>
      </c>
      <c r="AK2" s="3" t="s">
        <v>103</v>
      </c>
      <c r="AL2" s="3" t="s">
        <v>8</v>
      </c>
      <c r="AM2" s="3" t="s">
        <v>4</v>
      </c>
      <c r="AN2" s="3" t="s">
        <v>13</v>
      </c>
      <c r="AO2" s="3" t="s">
        <v>14</v>
      </c>
      <c r="AP2" s="3" t="s">
        <v>104</v>
      </c>
    </row>
    <row r="3" spans="1:42" ht="293.25">
      <c r="A3" s="15"/>
      <c r="B3" s="4">
        <v>1</v>
      </c>
      <c r="C3" s="4" t="s">
        <v>105</v>
      </c>
      <c r="D3" s="119" t="s">
        <v>106</v>
      </c>
      <c r="E3" s="4">
        <v>118</v>
      </c>
      <c r="F3" s="4">
        <v>1</v>
      </c>
      <c r="G3" s="18" t="s">
        <v>23</v>
      </c>
      <c r="H3" s="4">
        <v>59</v>
      </c>
      <c r="I3" s="17" t="s">
        <v>107</v>
      </c>
      <c r="J3" s="17" t="s">
        <v>108</v>
      </c>
      <c r="K3" s="17" t="s">
        <v>70</v>
      </c>
      <c r="L3" s="19" t="s">
        <v>22</v>
      </c>
      <c r="M3" s="4">
        <v>1</v>
      </c>
      <c r="N3" s="20" t="s">
        <v>109</v>
      </c>
      <c r="O3" s="51" t="s">
        <v>585</v>
      </c>
      <c r="P3" s="53" t="s">
        <v>2535</v>
      </c>
      <c r="Q3" s="4" t="s">
        <v>110</v>
      </c>
      <c r="R3" s="17" t="s">
        <v>111</v>
      </c>
      <c r="S3" s="4">
        <v>2</v>
      </c>
      <c r="T3" s="21">
        <v>44013</v>
      </c>
      <c r="U3" s="21">
        <v>44425</v>
      </c>
      <c r="V3" s="4">
        <v>2</v>
      </c>
      <c r="W3" s="51" t="s">
        <v>2530</v>
      </c>
      <c r="X3" s="53" t="s">
        <v>2637</v>
      </c>
      <c r="Y3" s="56">
        <v>1</v>
      </c>
      <c r="Z3" s="56">
        <v>1</v>
      </c>
      <c r="AA3" s="56">
        <v>0.8</v>
      </c>
      <c r="AB3" s="85" t="s">
        <v>615</v>
      </c>
      <c r="AC3" s="4"/>
      <c r="AD3" s="4" t="s">
        <v>112</v>
      </c>
      <c r="AE3" s="4"/>
      <c r="AF3" s="91" t="s">
        <v>113</v>
      </c>
      <c r="AG3" s="91" t="s">
        <v>20</v>
      </c>
      <c r="AH3" s="4"/>
      <c r="AI3" s="17"/>
      <c r="AJ3" s="4">
        <f t="shared" ref="AJ3:AJ53" ca="1" si="0">+U3-$AJ$1</f>
        <v>-757</v>
      </c>
      <c r="AK3" s="4" t="str">
        <f t="shared" ref="AK3:AK53" si="1">+IF(AF3="CUMPLIDA","CERRADO",(IF(AJ3="","VACIO",IF(AJ3&lt;0,"Vencido hace "&amp;AJ3*-1&amp;" días",IF(AJ3=0,"Vence hoy",IF(AJ3&lt;4,"Tiene "&amp;AJ3&amp;" días","Faltan "&amp;AJ3&amp;" días"))))))</f>
        <v>CERRADO</v>
      </c>
      <c r="AL3" s="4" t="str">
        <f t="shared" ref="AL3:AL53" si="2">+IF(AF3="CUMPLIDA","RESPONDIDO",(IF(AJ3&lt;0,"PLAZO CUMPLIDO","A TIEMPO")))</f>
        <v>RESPONDIDO</v>
      </c>
      <c r="AM3" s="23">
        <f t="shared" ref="AM3:AM53" si="3">+U3-83</f>
        <v>44342</v>
      </c>
      <c r="AN3" s="24">
        <f t="shared" ref="AN3:AN53" si="4">+ROUNDUP(MONTH(U3)/3,0)</f>
        <v>3</v>
      </c>
      <c r="AO3" s="24">
        <f t="shared" ref="AO3:AO53" si="5">+YEAR(U3)</f>
        <v>2021</v>
      </c>
      <c r="AP3" s="24" t="str">
        <f t="shared" ref="AP3:AP53" si="6">+CONCATENATE(AN3,"/",AO3)</f>
        <v>3/2021</v>
      </c>
    </row>
    <row r="4" spans="1:42" ht="280.5">
      <c r="B4" s="4">
        <v>2</v>
      </c>
      <c r="C4" s="4" t="s">
        <v>105</v>
      </c>
      <c r="D4" s="119" t="s">
        <v>114</v>
      </c>
      <c r="E4" s="25">
        <v>118</v>
      </c>
      <c r="F4" s="4">
        <v>1</v>
      </c>
      <c r="G4" s="18" t="s">
        <v>23</v>
      </c>
      <c r="H4" s="4">
        <v>59</v>
      </c>
      <c r="I4" s="17" t="s">
        <v>107</v>
      </c>
      <c r="J4" s="17" t="s">
        <v>108</v>
      </c>
      <c r="K4" s="19" t="s">
        <v>75</v>
      </c>
      <c r="L4" s="19" t="s">
        <v>75</v>
      </c>
      <c r="M4" s="4">
        <v>3</v>
      </c>
      <c r="N4" s="20" t="s">
        <v>109</v>
      </c>
      <c r="O4" s="51" t="s">
        <v>586</v>
      </c>
      <c r="P4" s="53" t="s">
        <v>2536</v>
      </c>
      <c r="Q4" s="17" t="s">
        <v>115</v>
      </c>
      <c r="R4" s="20" t="s">
        <v>116</v>
      </c>
      <c r="S4" s="4">
        <v>100</v>
      </c>
      <c r="T4" s="21">
        <v>44146</v>
      </c>
      <c r="U4" s="21">
        <v>44363</v>
      </c>
      <c r="V4" s="4">
        <v>100</v>
      </c>
      <c r="W4" s="51" t="s">
        <v>2537</v>
      </c>
      <c r="X4" s="53" t="s">
        <v>2647</v>
      </c>
      <c r="Y4" s="56">
        <v>1</v>
      </c>
      <c r="Z4" s="56">
        <v>1</v>
      </c>
      <c r="AA4" s="56">
        <v>0.8</v>
      </c>
      <c r="AB4" s="85" t="s">
        <v>615</v>
      </c>
      <c r="AC4" s="4"/>
      <c r="AD4" s="4"/>
      <c r="AE4" s="4"/>
      <c r="AF4" s="91" t="s">
        <v>113</v>
      </c>
      <c r="AG4" s="91" t="s">
        <v>20</v>
      </c>
      <c r="AH4" s="4"/>
      <c r="AI4" s="17"/>
      <c r="AJ4" s="4">
        <f t="shared" ca="1" si="0"/>
        <v>-819</v>
      </c>
      <c r="AK4" s="4" t="str">
        <f t="shared" si="1"/>
        <v>CERRADO</v>
      </c>
      <c r="AL4" s="4" t="str">
        <f t="shared" si="2"/>
        <v>RESPONDIDO</v>
      </c>
      <c r="AM4" s="23">
        <f t="shared" si="3"/>
        <v>44280</v>
      </c>
      <c r="AN4" s="24">
        <f t="shared" si="4"/>
        <v>2</v>
      </c>
      <c r="AO4" s="24">
        <f t="shared" si="5"/>
        <v>2021</v>
      </c>
      <c r="AP4" s="24" t="str">
        <f t="shared" si="6"/>
        <v>2/2021</v>
      </c>
    </row>
    <row r="5" spans="1:42" ht="306">
      <c r="B5" s="120">
        <v>3</v>
      </c>
      <c r="C5" s="4" t="s">
        <v>105</v>
      </c>
      <c r="D5" s="119" t="s">
        <v>117</v>
      </c>
      <c r="E5" s="4">
        <v>118</v>
      </c>
      <c r="F5" s="4">
        <v>1</v>
      </c>
      <c r="G5" s="18" t="s">
        <v>23</v>
      </c>
      <c r="H5" s="4">
        <v>59</v>
      </c>
      <c r="I5" s="17" t="s">
        <v>107</v>
      </c>
      <c r="J5" s="17" t="s">
        <v>118</v>
      </c>
      <c r="K5" s="17" t="s">
        <v>70</v>
      </c>
      <c r="L5" s="19" t="s">
        <v>22</v>
      </c>
      <c r="M5" s="4">
        <v>1</v>
      </c>
      <c r="N5" s="20" t="s">
        <v>119</v>
      </c>
      <c r="O5" s="51" t="s">
        <v>477</v>
      </c>
      <c r="P5" s="53" t="s">
        <v>2535</v>
      </c>
      <c r="Q5" s="4" t="s">
        <v>110</v>
      </c>
      <c r="R5" s="17" t="s">
        <v>111</v>
      </c>
      <c r="S5" s="4">
        <v>2</v>
      </c>
      <c r="T5" s="21">
        <v>44013</v>
      </c>
      <c r="U5" s="21">
        <v>44425</v>
      </c>
      <c r="V5" s="4">
        <v>2</v>
      </c>
      <c r="W5" s="51" t="s">
        <v>622</v>
      </c>
      <c r="X5" s="53" t="s">
        <v>2636</v>
      </c>
      <c r="Y5" s="56">
        <v>1</v>
      </c>
      <c r="Z5" s="56">
        <v>1</v>
      </c>
      <c r="AA5" s="56">
        <v>1</v>
      </c>
      <c r="AB5" s="85" t="s">
        <v>615</v>
      </c>
      <c r="AC5" s="4"/>
      <c r="AD5" s="4" t="s">
        <v>112</v>
      </c>
      <c r="AE5" s="4"/>
      <c r="AF5" s="91" t="s">
        <v>113</v>
      </c>
      <c r="AG5" s="91" t="s">
        <v>20</v>
      </c>
      <c r="AH5" s="4"/>
      <c r="AI5" s="17"/>
      <c r="AJ5" s="4">
        <f t="shared" ca="1" si="0"/>
        <v>-757</v>
      </c>
      <c r="AK5" s="4" t="str">
        <f t="shared" si="1"/>
        <v>CERRADO</v>
      </c>
      <c r="AL5" s="4" t="str">
        <f t="shared" si="2"/>
        <v>RESPONDIDO</v>
      </c>
      <c r="AM5" s="23">
        <f t="shared" si="3"/>
        <v>44342</v>
      </c>
      <c r="AN5" s="24">
        <f t="shared" si="4"/>
        <v>3</v>
      </c>
      <c r="AO5" s="24">
        <f t="shared" si="5"/>
        <v>2021</v>
      </c>
      <c r="AP5" s="24" t="str">
        <f t="shared" si="6"/>
        <v>3/2021</v>
      </c>
    </row>
    <row r="6" spans="1:42" ht="306">
      <c r="B6" s="4">
        <v>4</v>
      </c>
      <c r="C6" s="24"/>
      <c r="D6" s="121" t="s">
        <v>455</v>
      </c>
      <c r="E6" s="24">
        <v>118</v>
      </c>
      <c r="F6" s="24">
        <v>1</v>
      </c>
      <c r="G6" s="55" t="s">
        <v>456</v>
      </c>
      <c r="H6" s="24">
        <v>36</v>
      </c>
      <c r="I6" s="54" t="s">
        <v>457</v>
      </c>
      <c r="J6" s="41" t="s">
        <v>118</v>
      </c>
      <c r="K6" s="41" t="s">
        <v>464</v>
      </c>
      <c r="L6" s="35" t="s">
        <v>465</v>
      </c>
      <c r="M6" s="24">
        <v>3</v>
      </c>
      <c r="N6" s="45" t="s">
        <v>458</v>
      </c>
      <c r="O6" s="51" t="s">
        <v>460</v>
      </c>
      <c r="P6" s="51" t="s">
        <v>461</v>
      </c>
      <c r="Q6" s="51" t="s">
        <v>462</v>
      </c>
      <c r="R6" s="51" t="s">
        <v>463</v>
      </c>
      <c r="S6" s="24">
        <v>5</v>
      </c>
      <c r="T6" s="47">
        <v>43845</v>
      </c>
      <c r="U6" s="47">
        <v>44316</v>
      </c>
      <c r="V6" s="24">
        <v>2</v>
      </c>
      <c r="W6" s="42" t="s">
        <v>622</v>
      </c>
      <c r="X6" s="51" t="s">
        <v>2634</v>
      </c>
      <c r="Y6" s="40">
        <v>1</v>
      </c>
      <c r="Z6" s="40">
        <v>1</v>
      </c>
      <c r="AA6" s="40">
        <v>1</v>
      </c>
      <c r="AB6" s="85" t="s">
        <v>615</v>
      </c>
      <c r="AC6" s="24"/>
      <c r="AD6" s="24" t="s">
        <v>112</v>
      </c>
      <c r="AE6" s="24">
        <v>1</v>
      </c>
      <c r="AF6" s="91" t="s">
        <v>113</v>
      </c>
      <c r="AG6" s="93" t="s">
        <v>20</v>
      </c>
      <c r="AH6" s="24"/>
      <c r="AI6" s="41"/>
      <c r="AJ6" s="24">
        <f t="shared" ca="1" si="0"/>
        <v>-866</v>
      </c>
      <c r="AK6" s="24" t="str">
        <f t="shared" si="1"/>
        <v>CERRADO</v>
      </c>
      <c r="AL6" s="24" t="str">
        <f t="shared" si="2"/>
        <v>RESPONDIDO</v>
      </c>
      <c r="AM6" s="23">
        <f t="shared" si="3"/>
        <v>44233</v>
      </c>
      <c r="AN6" s="24">
        <f t="shared" si="4"/>
        <v>2</v>
      </c>
      <c r="AO6" s="24">
        <f t="shared" si="5"/>
        <v>2021</v>
      </c>
      <c r="AP6" s="24" t="str">
        <f t="shared" si="6"/>
        <v>2/2021</v>
      </c>
    </row>
    <row r="7" spans="1:42" ht="306">
      <c r="B7" s="4">
        <v>5</v>
      </c>
      <c r="C7" s="24"/>
      <c r="D7" s="121" t="s">
        <v>455</v>
      </c>
      <c r="E7" s="24">
        <v>118</v>
      </c>
      <c r="F7" s="24">
        <v>1</v>
      </c>
      <c r="G7" s="55" t="s">
        <v>456</v>
      </c>
      <c r="H7" s="24">
        <v>36</v>
      </c>
      <c r="I7" s="54" t="s">
        <v>457</v>
      </c>
      <c r="J7" s="41" t="s">
        <v>71</v>
      </c>
      <c r="K7" s="41" t="s">
        <v>464</v>
      </c>
      <c r="L7" s="35" t="s">
        <v>465</v>
      </c>
      <c r="M7" s="24">
        <v>1</v>
      </c>
      <c r="N7" s="51" t="s">
        <v>550</v>
      </c>
      <c r="O7" s="51" t="s">
        <v>551</v>
      </c>
      <c r="P7" s="51" t="s">
        <v>552</v>
      </c>
      <c r="Q7" s="51" t="s">
        <v>462</v>
      </c>
      <c r="R7" s="51" t="s">
        <v>463</v>
      </c>
      <c r="S7" s="24">
        <v>5</v>
      </c>
      <c r="T7" s="47">
        <v>43845</v>
      </c>
      <c r="U7" s="47">
        <v>44316</v>
      </c>
      <c r="V7" s="24">
        <v>2</v>
      </c>
      <c r="W7" s="51" t="s">
        <v>622</v>
      </c>
      <c r="X7" s="51" t="s">
        <v>2645</v>
      </c>
      <c r="Y7" s="40">
        <v>1</v>
      </c>
      <c r="Z7" s="40">
        <v>1</v>
      </c>
      <c r="AA7" s="40">
        <v>1</v>
      </c>
      <c r="AB7" s="85" t="s">
        <v>615</v>
      </c>
      <c r="AC7" s="24"/>
      <c r="AD7" s="24" t="s">
        <v>112</v>
      </c>
      <c r="AE7" s="24"/>
      <c r="AF7" s="91" t="s">
        <v>113</v>
      </c>
      <c r="AG7" s="93" t="s">
        <v>20</v>
      </c>
      <c r="AH7" s="24"/>
      <c r="AI7" s="41"/>
      <c r="AJ7" s="24">
        <f t="shared" ca="1" si="0"/>
        <v>-866</v>
      </c>
      <c r="AK7" s="24" t="str">
        <f t="shared" si="1"/>
        <v>CERRADO</v>
      </c>
      <c r="AL7" s="24" t="str">
        <f t="shared" si="2"/>
        <v>RESPONDIDO</v>
      </c>
      <c r="AM7" s="23">
        <f t="shared" si="3"/>
        <v>44233</v>
      </c>
      <c r="AN7" s="24">
        <f t="shared" si="4"/>
        <v>2</v>
      </c>
      <c r="AO7" s="24">
        <f t="shared" si="5"/>
        <v>2021</v>
      </c>
      <c r="AP7" s="24" t="str">
        <f t="shared" si="6"/>
        <v>2/2021</v>
      </c>
    </row>
    <row r="8" spans="1:42" ht="306">
      <c r="B8" s="120">
        <v>6</v>
      </c>
      <c r="C8" s="24"/>
      <c r="D8" s="121" t="s">
        <v>455</v>
      </c>
      <c r="E8" s="24">
        <v>118</v>
      </c>
      <c r="F8" s="24">
        <v>1</v>
      </c>
      <c r="G8" s="55" t="s">
        <v>456</v>
      </c>
      <c r="H8" s="24">
        <v>36</v>
      </c>
      <c r="I8" s="54" t="s">
        <v>457</v>
      </c>
      <c r="J8" s="54" t="s">
        <v>72</v>
      </c>
      <c r="K8" s="41" t="s">
        <v>464</v>
      </c>
      <c r="L8" s="35" t="s">
        <v>465</v>
      </c>
      <c r="M8" s="24">
        <v>1</v>
      </c>
      <c r="N8" s="51" t="s">
        <v>554</v>
      </c>
      <c r="O8" s="51" t="s">
        <v>551</v>
      </c>
      <c r="P8" s="51" t="s">
        <v>552</v>
      </c>
      <c r="Q8" s="51" t="s">
        <v>462</v>
      </c>
      <c r="R8" s="51" t="s">
        <v>463</v>
      </c>
      <c r="S8" s="24">
        <v>5</v>
      </c>
      <c r="T8" s="47">
        <v>43845</v>
      </c>
      <c r="U8" s="47">
        <v>44316</v>
      </c>
      <c r="V8" s="24">
        <v>2</v>
      </c>
      <c r="W8" s="51" t="s">
        <v>622</v>
      </c>
      <c r="X8" s="51" t="s">
        <v>2635</v>
      </c>
      <c r="Y8" s="40">
        <v>1</v>
      </c>
      <c r="Z8" s="40">
        <v>1</v>
      </c>
      <c r="AA8" s="40">
        <v>1</v>
      </c>
      <c r="AB8" s="85" t="s">
        <v>615</v>
      </c>
      <c r="AC8" s="24"/>
      <c r="AD8" s="24" t="s">
        <v>112</v>
      </c>
      <c r="AE8" s="24"/>
      <c r="AF8" s="91" t="s">
        <v>113</v>
      </c>
      <c r="AG8" s="93" t="s">
        <v>20</v>
      </c>
      <c r="AH8" s="24"/>
      <c r="AI8" s="41"/>
      <c r="AJ8" s="24">
        <f t="shared" ca="1" si="0"/>
        <v>-866</v>
      </c>
      <c r="AK8" s="24" t="str">
        <f t="shared" si="1"/>
        <v>CERRADO</v>
      </c>
      <c r="AL8" s="24" t="str">
        <f t="shared" si="2"/>
        <v>RESPONDIDO</v>
      </c>
      <c r="AM8" s="23">
        <f t="shared" si="3"/>
        <v>44233</v>
      </c>
      <c r="AN8" s="24">
        <f t="shared" si="4"/>
        <v>2</v>
      </c>
      <c r="AO8" s="24">
        <f t="shared" si="5"/>
        <v>2021</v>
      </c>
      <c r="AP8" s="24" t="str">
        <f t="shared" si="6"/>
        <v>2/2021</v>
      </c>
    </row>
    <row r="9" spans="1:42" ht="306">
      <c r="B9" s="4">
        <v>7</v>
      </c>
      <c r="C9" s="24"/>
      <c r="D9" s="121" t="s">
        <v>540</v>
      </c>
      <c r="E9" s="24">
        <v>118</v>
      </c>
      <c r="F9" s="24">
        <v>1</v>
      </c>
      <c r="G9" s="55" t="s">
        <v>456</v>
      </c>
      <c r="H9" s="24">
        <v>36</v>
      </c>
      <c r="I9" s="54" t="s">
        <v>457</v>
      </c>
      <c r="J9" s="41" t="s">
        <v>40</v>
      </c>
      <c r="K9" s="41" t="s">
        <v>464</v>
      </c>
      <c r="L9" s="35" t="s">
        <v>465</v>
      </c>
      <c r="M9" s="24">
        <v>3</v>
      </c>
      <c r="N9" s="51" t="s">
        <v>543</v>
      </c>
      <c r="O9" s="51" t="s">
        <v>460</v>
      </c>
      <c r="P9" s="51" t="s">
        <v>461</v>
      </c>
      <c r="Q9" s="51" t="s">
        <v>462</v>
      </c>
      <c r="R9" s="51" t="s">
        <v>463</v>
      </c>
      <c r="S9" s="24">
        <v>5</v>
      </c>
      <c r="T9" s="47">
        <v>43845</v>
      </c>
      <c r="U9" s="47">
        <v>44316</v>
      </c>
      <c r="V9" s="24">
        <v>2</v>
      </c>
      <c r="W9" s="51" t="s">
        <v>622</v>
      </c>
      <c r="X9" s="51" t="s">
        <v>2635</v>
      </c>
      <c r="Y9" s="78">
        <v>1</v>
      </c>
      <c r="Z9" s="52">
        <v>1</v>
      </c>
      <c r="AA9" s="52">
        <v>1</v>
      </c>
      <c r="AB9" s="85" t="s">
        <v>615</v>
      </c>
      <c r="AC9" s="24"/>
      <c r="AD9" s="24" t="s">
        <v>112</v>
      </c>
      <c r="AE9" s="24"/>
      <c r="AF9" s="91" t="s">
        <v>113</v>
      </c>
      <c r="AG9" s="93" t="s">
        <v>20</v>
      </c>
      <c r="AH9" s="24"/>
      <c r="AI9" s="41"/>
      <c r="AJ9" s="24">
        <f t="shared" ca="1" si="0"/>
        <v>-866</v>
      </c>
      <c r="AK9" s="24" t="str">
        <f t="shared" si="1"/>
        <v>CERRADO</v>
      </c>
      <c r="AL9" s="24" t="str">
        <f t="shared" si="2"/>
        <v>RESPONDIDO</v>
      </c>
      <c r="AM9" s="23">
        <f t="shared" si="3"/>
        <v>44233</v>
      </c>
      <c r="AN9" s="24">
        <f t="shared" si="4"/>
        <v>2</v>
      </c>
      <c r="AO9" s="24">
        <f t="shared" si="5"/>
        <v>2021</v>
      </c>
      <c r="AP9" s="24" t="str">
        <f t="shared" si="6"/>
        <v>2/2021</v>
      </c>
    </row>
    <row r="10" spans="1:42" ht="280.5">
      <c r="B10" s="4">
        <v>8</v>
      </c>
      <c r="C10" s="4" t="s">
        <v>105</v>
      </c>
      <c r="D10" s="122" t="s">
        <v>120</v>
      </c>
      <c r="E10" s="25">
        <v>118</v>
      </c>
      <c r="F10" s="4">
        <v>1</v>
      </c>
      <c r="G10" s="18" t="s">
        <v>23</v>
      </c>
      <c r="H10" s="4">
        <v>59</v>
      </c>
      <c r="I10" s="17" t="s">
        <v>107</v>
      </c>
      <c r="J10" s="17" t="s">
        <v>118</v>
      </c>
      <c r="K10" s="19" t="s">
        <v>75</v>
      </c>
      <c r="L10" s="19" t="s">
        <v>75</v>
      </c>
      <c r="M10" s="4">
        <v>3</v>
      </c>
      <c r="N10" s="20" t="s">
        <v>119</v>
      </c>
      <c r="O10" s="51" t="s">
        <v>586</v>
      </c>
      <c r="P10" s="26" t="s">
        <v>2536</v>
      </c>
      <c r="Q10" s="17" t="s">
        <v>115</v>
      </c>
      <c r="R10" s="20" t="s">
        <v>116</v>
      </c>
      <c r="S10" s="4">
        <v>100</v>
      </c>
      <c r="T10" s="21">
        <v>44146</v>
      </c>
      <c r="U10" s="21">
        <v>44363</v>
      </c>
      <c r="V10" s="4">
        <v>100</v>
      </c>
      <c r="W10" s="51" t="s">
        <v>2538</v>
      </c>
      <c r="X10" s="53" t="s">
        <v>2636</v>
      </c>
      <c r="Y10" s="56">
        <v>1</v>
      </c>
      <c r="Z10" s="56">
        <v>1</v>
      </c>
      <c r="AA10" s="56">
        <v>1</v>
      </c>
      <c r="AB10" s="85" t="s">
        <v>615</v>
      </c>
      <c r="AC10" s="4"/>
      <c r="AD10" s="4"/>
      <c r="AE10" s="4"/>
      <c r="AF10" s="91" t="s">
        <v>113</v>
      </c>
      <c r="AG10" s="91" t="s">
        <v>20</v>
      </c>
      <c r="AH10" s="4"/>
      <c r="AI10" s="17"/>
      <c r="AJ10" s="4">
        <f t="shared" ca="1" si="0"/>
        <v>-819</v>
      </c>
      <c r="AK10" s="4" t="str">
        <f t="shared" si="1"/>
        <v>CERRADO</v>
      </c>
      <c r="AL10" s="4" t="str">
        <f t="shared" si="2"/>
        <v>RESPONDIDO</v>
      </c>
      <c r="AM10" s="23">
        <f t="shared" si="3"/>
        <v>44280</v>
      </c>
      <c r="AN10" s="24">
        <f t="shared" si="4"/>
        <v>2</v>
      </c>
      <c r="AO10" s="24">
        <f t="shared" si="5"/>
        <v>2021</v>
      </c>
      <c r="AP10" s="24" t="str">
        <f t="shared" si="6"/>
        <v>2/2021</v>
      </c>
    </row>
    <row r="11" spans="1:42" ht="409.5">
      <c r="B11" s="120">
        <v>9</v>
      </c>
      <c r="C11" s="4" t="s">
        <v>105</v>
      </c>
      <c r="D11" s="122" t="s">
        <v>541</v>
      </c>
      <c r="E11" s="4">
        <v>118</v>
      </c>
      <c r="F11" s="4">
        <v>1</v>
      </c>
      <c r="G11" s="18" t="s">
        <v>23</v>
      </c>
      <c r="H11" s="4">
        <v>59</v>
      </c>
      <c r="I11" s="17" t="s">
        <v>107</v>
      </c>
      <c r="J11" s="17" t="s">
        <v>121</v>
      </c>
      <c r="K11" s="17" t="s">
        <v>70</v>
      </c>
      <c r="L11" s="19" t="s">
        <v>70</v>
      </c>
      <c r="M11" s="4">
        <v>1</v>
      </c>
      <c r="N11" s="20" t="s">
        <v>122</v>
      </c>
      <c r="O11" s="51" t="s">
        <v>587</v>
      </c>
      <c r="P11" s="27" t="s">
        <v>123</v>
      </c>
      <c r="Q11" s="17" t="s">
        <v>124</v>
      </c>
      <c r="R11" s="17" t="s">
        <v>125</v>
      </c>
      <c r="S11" s="4">
        <v>100</v>
      </c>
      <c r="T11" s="21">
        <v>44013</v>
      </c>
      <c r="U11" s="21">
        <v>44253</v>
      </c>
      <c r="V11" s="4">
        <v>100</v>
      </c>
      <c r="W11" s="51" t="s">
        <v>2539</v>
      </c>
      <c r="X11" s="53" t="s">
        <v>2636</v>
      </c>
      <c r="Y11" s="56">
        <v>1</v>
      </c>
      <c r="Z11" s="56">
        <v>1</v>
      </c>
      <c r="AA11" s="56">
        <v>1</v>
      </c>
      <c r="AB11" s="85" t="s">
        <v>615</v>
      </c>
      <c r="AC11" s="4"/>
      <c r="AD11" s="4"/>
      <c r="AE11" s="4"/>
      <c r="AF11" s="91" t="s">
        <v>113</v>
      </c>
      <c r="AG11" s="91" t="s">
        <v>20</v>
      </c>
      <c r="AH11" s="4"/>
      <c r="AI11" s="17"/>
      <c r="AJ11" s="4">
        <f t="shared" ca="1" si="0"/>
        <v>-929</v>
      </c>
      <c r="AK11" s="4" t="str">
        <f t="shared" si="1"/>
        <v>CERRADO</v>
      </c>
      <c r="AL11" s="4" t="str">
        <f t="shared" si="2"/>
        <v>RESPONDIDO</v>
      </c>
      <c r="AM11" s="23">
        <f t="shared" si="3"/>
        <v>44170</v>
      </c>
      <c r="AN11" s="24">
        <f t="shared" si="4"/>
        <v>1</v>
      </c>
      <c r="AO11" s="24">
        <f t="shared" si="5"/>
        <v>2021</v>
      </c>
      <c r="AP11" s="24" t="str">
        <f t="shared" si="6"/>
        <v>1/2021</v>
      </c>
    </row>
    <row r="12" spans="1:42" ht="409.5">
      <c r="B12" s="4">
        <v>10</v>
      </c>
      <c r="C12" s="4"/>
      <c r="D12" s="122" t="s">
        <v>542</v>
      </c>
      <c r="E12" s="25">
        <v>118</v>
      </c>
      <c r="F12" s="4">
        <v>1</v>
      </c>
      <c r="G12" s="18" t="s">
        <v>23</v>
      </c>
      <c r="H12" s="4">
        <v>59</v>
      </c>
      <c r="I12" s="17" t="s">
        <v>107</v>
      </c>
      <c r="J12" s="17" t="s">
        <v>127</v>
      </c>
      <c r="K12" s="17" t="s">
        <v>79</v>
      </c>
      <c r="L12" s="19" t="s">
        <v>2531</v>
      </c>
      <c r="M12" s="4">
        <v>3</v>
      </c>
      <c r="N12" s="20" t="s">
        <v>128</v>
      </c>
      <c r="O12" s="45" t="s">
        <v>479</v>
      </c>
      <c r="P12" s="20" t="s">
        <v>129</v>
      </c>
      <c r="Q12" s="17" t="s">
        <v>130</v>
      </c>
      <c r="R12" s="17" t="s">
        <v>131</v>
      </c>
      <c r="S12" s="4">
        <v>11</v>
      </c>
      <c r="T12" s="21">
        <v>44013</v>
      </c>
      <c r="U12" s="21">
        <v>44363</v>
      </c>
      <c r="V12" s="4">
        <v>11</v>
      </c>
      <c r="W12" s="51" t="s">
        <v>2540</v>
      </c>
      <c r="X12" s="53" t="s">
        <v>2636</v>
      </c>
      <c r="Y12" s="56">
        <v>1</v>
      </c>
      <c r="Z12" s="56">
        <v>1</v>
      </c>
      <c r="AA12" s="56">
        <v>1</v>
      </c>
      <c r="AB12" s="85" t="s">
        <v>616</v>
      </c>
      <c r="AC12" s="4"/>
      <c r="AD12" s="4"/>
      <c r="AE12" s="4"/>
      <c r="AF12" s="91" t="s">
        <v>113</v>
      </c>
      <c r="AG12" s="91" t="s">
        <v>20</v>
      </c>
      <c r="AH12" s="4"/>
      <c r="AI12" s="17"/>
      <c r="AJ12" s="4">
        <f t="shared" ca="1" si="0"/>
        <v>-819</v>
      </c>
      <c r="AK12" s="4" t="str">
        <f t="shared" si="1"/>
        <v>CERRADO</v>
      </c>
      <c r="AL12" s="4" t="str">
        <f t="shared" si="2"/>
        <v>RESPONDIDO</v>
      </c>
      <c r="AM12" s="23">
        <f t="shared" si="3"/>
        <v>44280</v>
      </c>
      <c r="AN12" s="24">
        <f t="shared" si="4"/>
        <v>2</v>
      </c>
      <c r="AO12" s="24">
        <f t="shared" si="5"/>
        <v>2021</v>
      </c>
      <c r="AP12" s="24" t="str">
        <f t="shared" si="6"/>
        <v>2/2021</v>
      </c>
    </row>
    <row r="13" spans="1:42" ht="409.5">
      <c r="B13" s="4">
        <v>11</v>
      </c>
      <c r="C13" s="24"/>
      <c r="D13" s="121" t="s">
        <v>126</v>
      </c>
      <c r="E13" s="65">
        <v>118</v>
      </c>
      <c r="F13" s="24">
        <v>1</v>
      </c>
      <c r="G13" s="34" t="s">
        <v>23</v>
      </c>
      <c r="H13" s="24">
        <v>59</v>
      </c>
      <c r="I13" s="41" t="s">
        <v>107</v>
      </c>
      <c r="J13" s="41" t="s">
        <v>127</v>
      </c>
      <c r="K13" s="41" t="s">
        <v>79</v>
      </c>
      <c r="L13" s="35" t="s">
        <v>483</v>
      </c>
      <c r="M13" s="24">
        <v>2</v>
      </c>
      <c r="N13" s="45" t="s">
        <v>128</v>
      </c>
      <c r="O13" s="51" t="s">
        <v>479</v>
      </c>
      <c r="P13" s="51" t="s">
        <v>480</v>
      </c>
      <c r="Q13" s="51" t="s">
        <v>481</v>
      </c>
      <c r="R13" s="51" t="s">
        <v>482</v>
      </c>
      <c r="S13" s="24">
        <v>11</v>
      </c>
      <c r="T13" s="47">
        <v>44075</v>
      </c>
      <c r="U13" s="47">
        <v>44363</v>
      </c>
      <c r="V13" s="24">
        <v>11</v>
      </c>
      <c r="W13" s="51" t="s">
        <v>2540</v>
      </c>
      <c r="X13" s="51" t="s">
        <v>2646</v>
      </c>
      <c r="Y13" s="40">
        <v>1</v>
      </c>
      <c r="Z13" s="40">
        <v>1</v>
      </c>
      <c r="AA13" s="40">
        <v>1</v>
      </c>
      <c r="AB13" s="85" t="s">
        <v>616</v>
      </c>
      <c r="AC13" s="24"/>
      <c r="AD13" s="24"/>
      <c r="AE13" s="24"/>
      <c r="AF13" s="91" t="s">
        <v>113</v>
      </c>
      <c r="AG13" s="93" t="s">
        <v>20</v>
      </c>
      <c r="AH13" s="24"/>
      <c r="AI13" s="41"/>
      <c r="AJ13" s="24">
        <f t="shared" ca="1" si="0"/>
        <v>-819</v>
      </c>
      <c r="AK13" s="24" t="str">
        <f t="shared" si="1"/>
        <v>CERRADO</v>
      </c>
      <c r="AL13" s="24" t="str">
        <f t="shared" si="2"/>
        <v>RESPONDIDO</v>
      </c>
      <c r="AM13" s="23">
        <f t="shared" si="3"/>
        <v>44280</v>
      </c>
      <c r="AN13" s="24">
        <f t="shared" si="4"/>
        <v>2</v>
      </c>
      <c r="AO13" s="24">
        <f t="shared" si="5"/>
        <v>2021</v>
      </c>
      <c r="AP13" s="24" t="str">
        <f t="shared" si="6"/>
        <v>2/2021</v>
      </c>
    </row>
    <row r="14" spans="1:42" ht="409.5">
      <c r="B14" s="120">
        <v>12</v>
      </c>
      <c r="C14" s="24"/>
      <c r="D14" s="121" t="s">
        <v>478</v>
      </c>
      <c r="E14" s="65">
        <v>118</v>
      </c>
      <c r="F14" s="24">
        <v>1</v>
      </c>
      <c r="G14" s="34" t="s">
        <v>23</v>
      </c>
      <c r="H14" s="24">
        <v>59</v>
      </c>
      <c r="I14" s="41" t="s">
        <v>107</v>
      </c>
      <c r="J14" s="41" t="s">
        <v>127</v>
      </c>
      <c r="K14" s="41" t="s">
        <v>79</v>
      </c>
      <c r="L14" s="58" t="s">
        <v>483</v>
      </c>
      <c r="M14" s="24">
        <v>3</v>
      </c>
      <c r="N14" s="45" t="s">
        <v>128</v>
      </c>
      <c r="O14" s="51" t="s">
        <v>479</v>
      </c>
      <c r="P14" s="51" t="s">
        <v>485</v>
      </c>
      <c r="Q14" s="51" t="s">
        <v>486</v>
      </c>
      <c r="R14" s="51" t="s">
        <v>487</v>
      </c>
      <c r="S14" s="24">
        <v>11</v>
      </c>
      <c r="T14" s="47">
        <v>44013</v>
      </c>
      <c r="U14" s="47">
        <v>44363</v>
      </c>
      <c r="V14" s="24">
        <v>11</v>
      </c>
      <c r="W14" s="51" t="s">
        <v>2540</v>
      </c>
      <c r="X14" s="51" t="s">
        <v>2635</v>
      </c>
      <c r="Y14" s="40">
        <v>1</v>
      </c>
      <c r="Z14" s="40">
        <v>1</v>
      </c>
      <c r="AA14" s="40">
        <v>1</v>
      </c>
      <c r="AB14" s="85" t="s">
        <v>616</v>
      </c>
      <c r="AC14" s="24"/>
      <c r="AD14" s="24"/>
      <c r="AE14" s="24"/>
      <c r="AF14" s="91" t="s">
        <v>113</v>
      </c>
      <c r="AG14" s="93" t="s">
        <v>20</v>
      </c>
      <c r="AH14" s="24"/>
      <c r="AI14" s="41"/>
      <c r="AJ14" s="24">
        <f t="shared" ca="1" si="0"/>
        <v>-819</v>
      </c>
      <c r="AK14" s="24" t="str">
        <f t="shared" si="1"/>
        <v>CERRADO</v>
      </c>
      <c r="AL14" s="24" t="str">
        <f t="shared" si="2"/>
        <v>RESPONDIDO</v>
      </c>
      <c r="AM14" s="23">
        <f t="shared" si="3"/>
        <v>44280</v>
      </c>
      <c r="AN14" s="24">
        <f t="shared" si="4"/>
        <v>2</v>
      </c>
      <c r="AO14" s="24">
        <f t="shared" si="5"/>
        <v>2021</v>
      </c>
      <c r="AP14" s="24" t="str">
        <f t="shared" si="6"/>
        <v>2/2021</v>
      </c>
    </row>
    <row r="15" spans="1:42" ht="409.5">
      <c r="B15" s="4">
        <v>13</v>
      </c>
      <c r="C15" s="24"/>
      <c r="D15" s="121" t="s">
        <v>484</v>
      </c>
      <c r="E15" s="65">
        <v>118</v>
      </c>
      <c r="F15" s="24">
        <v>1</v>
      </c>
      <c r="G15" s="34" t="s">
        <v>23</v>
      </c>
      <c r="H15" s="24">
        <v>59</v>
      </c>
      <c r="I15" s="41" t="s">
        <v>107</v>
      </c>
      <c r="J15" s="54" t="s">
        <v>489</v>
      </c>
      <c r="K15" s="54" t="s">
        <v>70</v>
      </c>
      <c r="L15" s="58" t="s">
        <v>494</v>
      </c>
      <c r="M15" s="24">
        <v>3</v>
      </c>
      <c r="N15" s="51" t="s">
        <v>502</v>
      </c>
      <c r="O15" s="51" t="s">
        <v>490</v>
      </c>
      <c r="P15" s="51" t="s">
        <v>491</v>
      </c>
      <c r="Q15" s="51" t="s">
        <v>492</v>
      </c>
      <c r="R15" s="51" t="s">
        <v>493</v>
      </c>
      <c r="S15" s="24">
        <v>2</v>
      </c>
      <c r="T15" s="47">
        <v>44013</v>
      </c>
      <c r="U15" s="47">
        <v>44316</v>
      </c>
      <c r="V15" s="24">
        <v>2</v>
      </c>
      <c r="W15" s="51" t="s">
        <v>2540</v>
      </c>
      <c r="X15" s="51" t="s">
        <v>2634</v>
      </c>
      <c r="Y15" s="40">
        <v>1</v>
      </c>
      <c r="Z15" s="40">
        <v>1</v>
      </c>
      <c r="AA15" s="40">
        <v>1</v>
      </c>
      <c r="AB15" s="85" t="s">
        <v>616</v>
      </c>
      <c r="AC15" s="24"/>
      <c r="AD15" s="24"/>
      <c r="AE15" s="24"/>
      <c r="AF15" s="91" t="s">
        <v>113</v>
      </c>
      <c r="AG15" s="93" t="s">
        <v>20</v>
      </c>
      <c r="AH15" s="24"/>
      <c r="AI15" s="41"/>
      <c r="AJ15" s="24">
        <f t="shared" ca="1" si="0"/>
        <v>-866</v>
      </c>
      <c r="AK15" s="24" t="str">
        <f t="shared" si="1"/>
        <v>CERRADO</v>
      </c>
      <c r="AL15" s="24" t="str">
        <f t="shared" si="2"/>
        <v>RESPONDIDO</v>
      </c>
      <c r="AM15" s="23">
        <f t="shared" si="3"/>
        <v>44233</v>
      </c>
      <c r="AN15" s="24">
        <f t="shared" si="4"/>
        <v>2</v>
      </c>
      <c r="AO15" s="24">
        <f t="shared" si="5"/>
        <v>2021</v>
      </c>
      <c r="AP15" s="24" t="str">
        <f t="shared" si="6"/>
        <v>2/2021</v>
      </c>
    </row>
    <row r="16" spans="1:42" ht="409.5">
      <c r="B16" s="4">
        <v>14</v>
      </c>
      <c r="C16" s="24"/>
      <c r="D16" s="121" t="s">
        <v>488</v>
      </c>
      <c r="E16" s="65">
        <v>118</v>
      </c>
      <c r="F16" s="24">
        <v>1</v>
      </c>
      <c r="G16" s="34" t="s">
        <v>23</v>
      </c>
      <c r="H16" s="24">
        <v>59</v>
      </c>
      <c r="I16" s="41" t="s">
        <v>107</v>
      </c>
      <c r="J16" s="54" t="s">
        <v>44</v>
      </c>
      <c r="K16" s="54" t="s">
        <v>81</v>
      </c>
      <c r="L16" s="58" t="s">
        <v>498</v>
      </c>
      <c r="M16" s="24">
        <v>2</v>
      </c>
      <c r="N16" s="51" t="s">
        <v>495</v>
      </c>
      <c r="O16" s="51" t="s">
        <v>588</v>
      </c>
      <c r="P16" s="51" t="s">
        <v>496</v>
      </c>
      <c r="Q16" s="51" t="s">
        <v>497</v>
      </c>
      <c r="R16" s="51" t="s">
        <v>497</v>
      </c>
      <c r="S16" s="24">
        <v>1</v>
      </c>
      <c r="T16" s="47">
        <v>44044</v>
      </c>
      <c r="U16" s="47">
        <v>44347</v>
      </c>
      <c r="V16" s="24">
        <v>2</v>
      </c>
      <c r="W16" s="51" t="s">
        <v>2540</v>
      </c>
      <c r="X16" s="51" t="s">
        <v>2635</v>
      </c>
      <c r="Y16" s="40">
        <v>1</v>
      </c>
      <c r="Z16" s="40">
        <v>1</v>
      </c>
      <c r="AA16" s="40">
        <v>1</v>
      </c>
      <c r="AB16" s="85" t="s">
        <v>616</v>
      </c>
      <c r="AC16" s="24"/>
      <c r="AD16" s="24"/>
      <c r="AE16" s="24"/>
      <c r="AF16" s="91" t="s">
        <v>113</v>
      </c>
      <c r="AG16" s="93" t="s">
        <v>20</v>
      </c>
      <c r="AH16" s="24"/>
      <c r="AI16" s="41"/>
      <c r="AJ16" s="24">
        <f t="shared" ca="1" si="0"/>
        <v>-835</v>
      </c>
      <c r="AK16" s="24" t="str">
        <f t="shared" si="1"/>
        <v>CERRADO</v>
      </c>
      <c r="AL16" s="24" t="str">
        <f t="shared" si="2"/>
        <v>RESPONDIDO</v>
      </c>
      <c r="AM16" s="23">
        <f t="shared" si="3"/>
        <v>44264</v>
      </c>
      <c r="AN16" s="24">
        <f t="shared" si="4"/>
        <v>2</v>
      </c>
      <c r="AO16" s="24">
        <f t="shared" si="5"/>
        <v>2021</v>
      </c>
      <c r="AP16" s="24" t="str">
        <f t="shared" si="6"/>
        <v>2/2021</v>
      </c>
    </row>
    <row r="17" spans="1:42" ht="409.5">
      <c r="B17" s="120">
        <v>15</v>
      </c>
      <c r="C17" s="24"/>
      <c r="D17" s="121" t="s">
        <v>499</v>
      </c>
      <c r="E17" s="65">
        <v>118</v>
      </c>
      <c r="F17" s="24">
        <v>1</v>
      </c>
      <c r="G17" s="34" t="s">
        <v>23</v>
      </c>
      <c r="H17" s="24">
        <v>59</v>
      </c>
      <c r="I17" s="41" t="s">
        <v>107</v>
      </c>
      <c r="J17" s="54" t="s">
        <v>65</v>
      </c>
      <c r="K17" s="54" t="s">
        <v>81</v>
      </c>
      <c r="L17" s="58" t="s">
        <v>500</v>
      </c>
      <c r="M17" s="24">
        <v>1</v>
      </c>
      <c r="N17" s="51" t="s">
        <v>501</v>
      </c>
      <c r="O17" s="51" t="s">
        <v>503</v>
      </c>
      <c r="P17" s="51" t="s">
        <v>504</v>
      </c>
      <c r="Q17" s="51" t="s">
        <v>505</v>
      </c>
      <c r="R17" s="51" t="s">
        <v>506</v>
      </c>
      <c r="S17" s="24">
        <v>1</v>
      </c>
      <c r="T17" s="47">
        <v>44013</v>
      </c>
      <c r="U17" s="47">
        <v>44363</v>
      </c>
      <c r="V17" s="24">
        <v>1</v>
      </c>
      <c r="W17" s="51" t="s">
        <v>2540</v>
      </c>
      <c r="X17" s="51" t="s">
        <v>2634</v>
      </c>
      <c r="Y17" s="40">
        <v>1</v>
      </c>
      <c r="Z17" s="40">
        <v>1</v>
      </c>
      <c r="AA17" s="40">
        <v>1</v>
      </c>
      <c r="AB17" s="85" t="s">
        <v>616</v>
      </c>
      <c r="AC17" s="24"/>
      <c r="AD17" s="24"/>
      <c r="AE17" s="24"/>
      <c r="AF17" s="91" t="s">
        <v>113</v>
      </c>
      <c r="AG17" s="93" t="s">
        <v>20</v>
      </c>
      <c r="AH17" s="24"/>
      <c r="AI17" s="41"/>
      <c r="AJ17" s="24">
        <f t="shared" ca="1" si="0"/>
        <v>-819</v>
      </c>
      <c r="AK17" s="24" t="str">
        <f t="shared" si="1"/>
        <v>CERRADO</v>
      </c>
      <c r="AL17" s="24" t="str">
        <f t="shared" si="2"/>
        <v>RESPONDIDO</v>
      </c>
      <c r="AM17" s="23">
        <f t="shared" si="3"/>
        <v>44280</v>
      </c>
      <c r="AN17" s="24">
        <f t="shared" si="4"/>
        <v>2</v>
      </c>
      <c r="AO17" s="24">
        <f t="shared" si="5"/>
        <v>2021</v>
      </c>
      <c r="AP17" s="24" t="str">
        <f t="shared" si="6"/>
        <v>2/2021</v>
      </c>
    </row>
    <row r="18" spans="1:42" ht="409.5">
      <c r="B18" s="4">
        <v>16</v>
      </c>
      <c r="C18" s="24"/>
      <c r="D18" s="114" t="s">
        <v>132</v>
      </c>
      <c r="E18" s="65">
        <v>118</v>
      </c>
      <c r="F18" s="24">
        <v>1</v>
      </c>
      <c r="G18" s="34" t="s">
        <v>23</v>
      </c>
      <c r="H18" s="24">
        <v>59</v>
      </c>
      <c r="I18" s="41" t="s">
        <v>107</v>
      </c>
      <c r="J18" s="41" t="s">
        <v>18</v>
      </c>
      <c r="K18" s="41" t="s">
        <v>79</v>
      </c>
      <c r="L18" s="35" t="s">
        <v>508</v>
      </c>
      <c r="M18" s="24">
        <v>2</v>
      </c>
      <c r="N18" s="45" t="s">
        <v>133</v>
      </c>
      <c r="O18" s="51" t="s">
        <v>507</v>
      </c>
      <c r="P18" s="51" t="s">
        <v>480</v>
      </c>
      <c r="Q18" s="51" t="s">
        <v>481</v>
      </c>
      <c r="R18" s="79" t="s">
        <v>482</v>
      </c>
      <c r="S18" s="24">
        <v>1</v>
      </c>
      <c r="T18" s="47">
        <v>44075</v>
      </c>
      <c r="U18" s="47">
        <v>44363</v>
      </c>
      <c r="V18" s="40">
        <v>1</v>
      </c>
      <c r="W18" s="51" t="s">
        <v>2540</v>
      </c>
      <c r="X18" s="51" t="s">
        <v>2645</v>
      </c>
      <c r="Y18" s="52">
        <v>1</v>
      </c>
      <c r="Z18" s="52">
        <v>1</v>
      </c>
      <c r="AA18" s="40">
        <v>1</v>
      </c>
      <c r="AB18" s="85" t="s">
        <v>616</v>
      </c>
      <c r="AC18" s="24"/>
      <c r="AD18" s="24"/>
      <c r="AE18" s="24"/>
      <c r="AF18" s="91" t="s">
        <v>113</v>
      </c>
      <c r="AG18" s="93" t="s">
        <v>20</v>
      </c>
      <c r="AH18" s="24"/>
      <c r="AI18" s="41"/>
      <c r="AJ18" s="24">
        <f t="shared" ca="1" si="0"/>
        <v>-819</v>
      </c>
      <c r="AK18" s="24" t="str">
        <f t="shared" si="1"/>
        <v>CERRADO</v>
      </c>
      <c r="AL18" s="24" t="str">
        <f t="shared" si="2"/>
        <v>RESPONDIDO</v>
      </c>
      <c r="AM18" s="23">
        <f t="shared" si="3"/>
        <v>44280</v>
      </c>
      <c r="AN18" s="24">
        <f t="shared" si="4"/>
        <v>2</v>
      </c>
      <c r="AO18" s="24">
        <f t="shared" si="5"/>
        <v>2021</v>
      </c>
      <c r="AP18" s="24" t="str">
        <f t="shared" si="6"/>
        <v>2/2021</v>
      </c>
    </row>
    <row r="19" spans="1:42" ht="409.5">
      <c r="B19" s="4">
        <v>17</v>
      </c>
      <c r="C19" s="4"/>
      <c r="D19" s="119" t="s">
        <v>132</v>
      </c>
      <c r="E19" s="25">
        <v>118</v>
      </c>
      <c r="F19" s="4">
        <v>1</v>
      </c>
      <c r="G19" s="18" t="s">
        <v>23</v>
      </c>
      <c r="H19" s="4">
        <v>59</v>
      </c>
      <c r="I19" s="17" t="s">
        <v>107</v>
      </c>
      <c r="J19" s="17" t="s">
        <v>18</v>
      </c>
      <c r="K19" s="17" t="s">
        <v>79</v>
      </c>
      <c r="L19" s="19" t="s">
        <v>2541</v>
      </c>
      <c r="M19" s="4">
        <v>3</v>
      </c>
      <c r="N19" s="20" t="s">
        <v>133</v>
      </c>
      <c r="O19" s="51" t="s">
        <v>479</v>
      </c>
      <c r="P19" s="26" t="s">
        <v>129</v>
      </c>
      <c r="Q19" s="17" t="s">
        <v>130</v>
      </c>
      <c r="R19" s="28" t="s">
        <v>131</v>
      </c>
      <c r="S19" s="4">
        <v>11</v>
      </c>
      <c r="T19" s="21">
        <v>44013</v>
      </c>
      <c r="U19" s="21">
        <v>44363</v>
      </c>
      <c r="V19" s="4">
        <v>10</v>
      </c>
      <c r="W19" s="51" t="s">
        <v>2540</v>
      </c>
      <c r="X19" s="53" t="s">
        <v>2636</v>
      </c>
      <c r="Y19" s="30">
        <v>1</v>
      </c>
      <c r="Z19" s="30">
        <v>1</v>
      </c>
      <c r="AA19" s="56">
        <v>1</v>
      </c>
      <c r="AB19" s="85" t="s">
        <v>616</v>
      </c>
      <c r="AC19" s="4"/>
      <c r="AD19" s="4"/>
      <c r="AE19" s="4"/>
      <c r="AF19" s="91" t="s">
        <v>113</v>
      </c>
      <c r="AG19" s="91" t="s">
        <v>20</v>
      </c>
      <c r="AH19" s="4"/>
      <c r="AI19" s="17"/>
      <c r="AJ19" s="4">
        <f t="shared" ca="1" si="0"/>
        <v>-819</v>
      </c>
      <c r="AK19" s="4" t="str">
        <f t="shared" si="1"/>
        <v>CERRADO</v>
      </c>
      <c r="AL19" s="4" t="str">
        <f t="shared" si="2"/>
        <v>RESPONDIDO</v>
      </c>
      <c r="AM19" s="23">
        <f t="shared" si="3"/>
        <v>44280</v>
      </c>
      <c r="AN19" s="24">
        <f t="shared" si="4"/>
        <v>2</v>
      </c>
      <c r="AO19" s="24">
        <f t="shared" si="5"/>
        <v>2021</v>
      </c>
      <c r="AP19" s="24" t="str">
        <f t="shared" si="6"/>
        <v>2/2021</v>
      </c>
    </row>
    <row r="20" spans="1:42" ht="408">
      <c r="B20" s="120">
        <v>18</v>
      </c>
      <c r="C20" s="4"/>
      <c r="D20" s="119" t="s">
        <v>134</v>
      </c>
      <c r="E20" s="25">
        <v>118</v>
      </c>
      <c r="F20" s="4">
        <v>1</v>
      </c>
      <c r="G20" s="18" t="s">
        <v>23</v>
      </c>
      <c r="H20" s="4">
        <v>59</v>
      </c>
      <c r="I20" s="17" t="s">
        <v>107</v>
      </c>
      <c r="J20" s="17" t="s">
        <v>18</v>
      </c>
      <c r="K20" s="17" t="s">
        <v>79</v>
      </c>
      <c r="L20" s="19" t="s">
        <v>465</v>
      </c>
      <c r="M20" s="4">
        <v>4</v>
      </c>
      <c r="N20" s="20" t="s">
        <v>133</v>
      </c>
      <c r="O20" s="51" t="s">
        <v>479</v>
      </c>
      <c r="P20" s="26" t="s">
        <v>135</v>
      </c>
      <c r="Q20" s="17" t="s">
        <v>136</v>
      </c>
      <c r="R20" s="28" t="s">
        <v>2542</v>
      </c>
      <c r="S20" s="4">
        <v>11</v>
      </c>
      <c r="T20" s="21">
        <v>44013</v>
      </c>
      <c r="U20" s="21">
        <v>44363</v>
      </c>
      <c r="V20" s="4">
        <v>11</v>
      </c>
      <c r="W20" s="42" t="s">
        <v>2629</v>
      </c>
      <c r="X20" s="53" t="s">
        <v>2636</v>
      </c>
      <c r="Y20" s="68">
        <v>1</v>
      </c>
      <c r="Z20" s="68">
        <v>1</v>
      </c>
      <c r="AA20" s="56">
        <v>1</v>
      </c>
      <c r="AB20" s="85" t="s">
        <v>616</v>
      </c>
      <c r="AC20" s="4"/>
      <c r="AD20" s="4"/>
      <c r="AE20" s="4"/>
      <c r="AF20" s="91" t="s">
        <v>113</v>
      </c>
      <c r="AG20" s="91" t="s">
        <v>20</v>
      </c>
      <c r="AH20" s="4"/>
      <c r="AI20" s="17"/>
      <c r="AJ20" s="4">
        <f t="shared" ca="1" si="0"/>
        <v>-819</v>
      </c>
      <c r="AK20" s="4" t="str">
        <f t="shared" si="1"/>
        <v>CERRADO</v>
      </c>
      <c r="AL20" s="4" t="str">
        <f t="shared" si="2"/>
        <v>RESPONDIDO</v>
      </c>
      <c r="AM20" s="23">
        <f t="shared" si="3"/>
        <v>44280</v>
      </c>
      <c r="AN20" s="24">
        <f t="shared" si="4"/>
        <v>2</v>
      </c>
      <c r="AO20" s="24">
        <f t="shared" si="5"/>
        <v>2021</v>
      </c>
      <c r="AP20" s="24" t="str">
        <f t="shared" si="6"/>
        <v>2/2021</v>
      </c>
    </row>
    <row r="21" spans="1:42" ht="409.5">
      <c r="B21" s="4">
        <v>19</v>
      </c>
      <c r="C21" s="24" t="s">
        <v>137</v>
      </c>
      <c r="D21" s="114" t="s">
        <v>138</v>
      </c>
      <c r="E21" s="65">
        <v>118</v>
      </c>
      <c r="F21" s="24">
        <v>1</v>
      </c>
      <c r="G21" s="34" t="s">
        <v>23</v>
      </c>
      <c r="H21" s="24">
        <v>59</v>
      </c>
      <c r="I21" s="41" t="s">
        <v>107</v>
      </c>
      <c r="J21" s="41" t="s">
        <v>56</v>
      </c>
      <c r="K21" s="35" t="s">
        <v>19</v>
      </c>
      <c r="L21" s="35" t="s">
        <v>19</v>
      </c>
      <c r="M21" s="24">
        <v>1</v>
      </c>
      <c r="N21" s="45" t="s">
        <v>139</v>
      </c>
      <c r="O21" s="51" t="s">
        <v>509</v>
      </c>
      <c r="P21" s="51" t="s">
        <v>626</v>
      </c>
      <c r="Q21" s="41" t="s">
        <v>2543</v>
      </c>
      <c r="R21" s="41" t="s">
        <v>140</v>
      </c>
      <c r="S21" s="46">
        <v>100</v>
      </c>
      <c r="T21" s="47">
        <v>44013</v>
      </c>
      <c r="U21" s="47">
        <v>44499</v>
      </c>
      <c r="V21" s="40">
        <v>1</v>
      </c>
      <c r="W21" s="51" t="s">
        <v>2625</v>
      </c>
      <c r="X21" s="51" t="s">
        <v>2635</v>
      </c>
      <c r="Y21" s="56">
        <v>1</v>
      </c>
      <c r="Z21" s="56">
        <v>1</v>
      </c>
      <c r="AA21" s="56">
        <v>1</v>
      </c>
      <c r="AB21" s="85" t="s">
        <v>616</v>
      </c>
      <c r="AC21" s="4"/>
      <c r="AD21" s="4" t="s">
        <v>112</v>
      </c>
      <c r="AE21" s="4"/>
      <c r="AF21" s="91" t="s">
        <v>113</v>
      </c>
      <c r="AG21" s="91" t="s">
        <v>20</v>
      </c>
      <c r="AH21" s="4"/>
      <c r="AI21" s="4"/>
      <c r="AJ21" s="4">
        <f t="shared" ca="1" si="0"/>
        <v>-683</v>
      </c>
      <c r="AK21" s="4" t="str">
        <f t="shared" si="1"/>
        <v>CERRADO</v>
      </c>
      <c r="AL21" s="4" t="str">
        <f t="shared" si="2"/>
        <v>RESPONDIDO</v>
      </c>
      <c r="AM21" s="23">
        <f t="shared" si="3"/>
        <v>44416</v>
      </c>
      <c r="AN21" s="24">
        <f t="shared" si="4"/>
        <v>4</v>
      </c>
      <c r="AO21" s="24">
        <f t="shared" si="5"/>
        <v>2021</v>
      </c>
      <c r="AP21" s="24" t="str">
        <f t="shared" si="6"/>
        <v>4/2021</v>
      </c>
    </row>
    <row r="22" spans="1:42" ht="409.5">
      <c r="B22" s="4">
        <v>20</v>
      </c>
      <c r="C22" s="24" t="s">
        <v>137</v>
      </c>
      <c r="D22" s="121" t="s">
        <v>510</v>
      </c>
      <c r="E22" s="65">
        <v>118</v>
      </c>
      <c r="F22" s="24">
        <v>1</v>
      </c>
      <c r="G22" s="34" t="s">
        <v>23</v>
      </c>
      <c r="H22" s="24">
        <v>59</v>
      </c>
      <c r="I22" s="41" t="s">
        <v>107</v>
      </c>
      <c r="J22" s="54" t="s">
        <v>512</v>
      </c>
      <c r="K22" s="58" t="s">
        <v>81</v>
      </c>
      <c r="L22" s="38" t="s">
        <v>517</v>
      </c>
      <c r="M22" s="24">
        <v>1</v>
      </c>
      <c r="N22" s="54" t="s">
        <v>513</v>
      </c>
      <c r="O22" s="51" t="s">
        <v>514</v>
      </c>
      <c r="P22" s="51" t="s">
        <v>515</v>
      </c>
      <c r="Q22" s="41" t="s">
        <v>179</v>
      </c>
      <c r="R22" s="51" t="s">
        <v>516</v>
      </c>
      <c r="S22" s="46">
        <v>1</v>
      </c>
      <c r="T22" s="47">
        <v>44076</v>
      </c>
      <c r="U22" s="47">
        <v>44255</v>
      </c>
      <c r="V22" s="40">
        <v>1</v>
      </c>
      <c r="W22" s="51" t="s">
        <v>2544</v>
      </c>
      <c r="X22" s="51" t="s">
        <v>2644</v>
      </c>
      <c r="Y22" s="40">
        <v>1</v>
      </c>
      <c r="Z22" s="40">
        <v>1</v>
      </c>
      <c r="AA22" s="40">
        <v>0.5</v>
      </c>
      <c r="AB22" s="85" t="s">
        <v>616</v>
      </c>
      <c r="AC22" s="24"/>
      <c r="AD22" s="24" t="s">
        <v>112</v>
      </c>
      <c r="AE22" s="24"/>
      <c r="AF22" s="94" t="s">
        <v>518</v>
      </c>
      <c r="AG22" s="91" t="s">
        <v>20</v>
      </c>
      <c r="AH22" s="24"/>
      <c r="AI22" s="24"/>
      <c r="AJ22" s="24">
        <f t="shared" ca="1" si="0"/>
        <v>-927</v>
      </c>
      <c r="AK22" s="4" t="str">
        <f t="shared" ca="1" si="1"/>
        <v>Vencido hace 927 días</v>
      </c>
      <c r="AL22" s="24" t="str">
        <f t="shared" ca="1" si="2"/>
        <v>PLAZO CUMPLIDO</v>
      </c>
      <c r="AM22" s="23">
        <f t="shared" si="3"/>
        <v>44172</v>
      </c>
      <c r="AN22" s="24">
        <f t="shared" si="4"/>
        <v>1</v>
      </c>
      <c r="AO22" s="24">
        <f t="shared" si="5"/>
        <v>2021</v>
      </c>
      <c r="AP22" s="24" t="str">
        <f t="shared" si="6"/>
        <v>1/2021</v>
      </c>
    </row>
    <row r="23" spans="1:42" ht="409.5">
      <c r="B23" s="120">
        <v>21</v>
      </c>
      <c r="C23" s="24" t="s">
        <v>137</v>
      </c>
      <c r="D23" s="121" t="s">
        <v>511</v>
      </c>
      <c r="E23" s="65">
        <v>118</v>
      </c>
      <c r="F23" s="24">
        <v>1</v>
      </c>
      <c r="G23" s="34" t="s">
        <v>23</v>
      </c>
      <c r="H23" s="24">
        <v>59</v>
      </c>
      <c r="I23" s="41" t="s">
        <v>107</v>
      </c>
      <c r="J23" s="41" t="s">
        <v>56</v>
      </c>
      <c r="K23" s="35" t="s">
        <v>19</v>
      </c>
      <c r="L23" s="35" t="s">
        <v>19</v>
      </c>
      <c r="M23" s="24">
        <v>2</v>
      </c>
      <c r="N23" s="45" t="s">
        <v>139</v>
      </c>
      <c r="O23" s="51" t="s">
        <v>509</v>
      </c>
      <c r="P23" s="51" t="s">
        <v>2661</v>
      </c>
      <c r="Q23" s="41" t="s">
        <v>2543</v>
      </c>
      <c r="R23" s="41" t="s">
        <v>140</v>
      </c>
      <c r="S23" s="46">
        <v>100</v>
      </c>
      <c r="T23" s="47">
        <v>44013</v>
      </c>
      <c r="U23" s="47">
        <v>44499</v>
      </c>
      <c r="V23" s="40">
        <v>1</v>
      </c>
      <c r="W23" s="51" t="s">
        <v>2544</v>
      </c>
      <c r="X23" s="51" t="s">
        <v>2643</v>
      </c>
      <c r="Y23" s="40">
        <v>1</v>
      </c>
      <c r="Z23" s="40">
        <v>1</v>
      </c>
      <c r="AA23" s="40">
        <v>1</v>
      </c>
      <c r="AB23" s="85" t="s">
        <v>616</v>
      </c>
      <c r="AC23" s="24"/>
      <c r="AD23" s="24" t="s">
        <v>112</v>
      </c>
      <c r="AE23" s="24"/>
      <c r="AF23" s="91" t="s">
        <v>113</v>
      </c>
      <c r="AG23" s="91" t="s">
        <v>20</v>
      </c>
      <c r="AH23" s="24"/>
      <c r="AI23" s="24"/>
      <c r="AJ23" s="24">
        <f t="shared" ca="1" si="0"/>
        <v>-683</v>
      </c>
      <c r="AK23" s="24" t="str">
        <f t="shared" si="1"/>
        <v>CERRADO</v>
      </c>
      <c r="AL23" s="24" t="str">
        <f t="shared" si="2"/>
        <v>RESPONDIDO</v>
      </c>
      <c r="AM23" s="23">
        <f t="shared" si="3"/>
        <v>44416</v>
      </c>
      <c r="AN23" s="24">
        <f t="shared" si="4"/>
        <v>4</v>
      </c>
      <c r="AO23" s="24">
        <f t="shared" si="5"/>
        <v>2021</v>
      </c>
      <c r="AP23" s="24" t="str">
        <f t="shared" si="6"/>
        <v>4/2021</v>
      </c>
    </row>
    <row r="24" spans="1:42" ht="283.5" customHeight="1">
      <c r="B24" s="4">
        <v>22</v>
      </c>
      <c r="C24" s="4"/>
      <c r="D24" s="119" t="s">
        <v>141</v>
      </c>
      <c r="E24" s="25">
        <v>118</v>
      </c>
      <c r="F24" s="4">
        <v>1</v>
      </c>
      <c r="G24" s="18" t="s">
        <v>23</v>
      </c>
      <c r="H24" s="4">
        <v>59</v>
      </c>
      <c r="I24" s="17" t="s">
        <v>107</v>
      </c>
      <c r="J24" s="17" t="s">
        <v>142</v>
      </c>
      <c r="K24" s="17" t="s">
        <v>81</v>
      </c>
      <c r="L24" s="19" t="s">
        <v>498</v>
      </c>
      <c r="M24" s="4">
        <v>1</v>
      </c>
      <c r="N24" s="20" t="s">
        <v>143</v>
      </c>
      <c r="O24" s="80" t="s">
        <v>519</v>
      </c>
      <c r="P24" s="26" t="s">
        <v>2545</v>
      </c>
      <c r="Q24" s="17" t="s">
        <v>144</v>
      </c>
      <c r="R24" s="26" t="s">
        <v>145</v>
      </c>
      <c r="S24" s="4">
        <v>100</v>
      </c>
      <c r="T24" s="21">
        <v>44105</v>
      </c>
      <c r="U24" s="21">
        <v>44499</v>
      </c>
      <c r="V24" s="30">
        <v>1</v>
      </c>
      <c r="W24" s="51" t="s">
        <v>2627</v>
      </c>
      <c r="X24" s="53" t="s">
        <v>2636</v>
      </c>
      <c r="Y24" s="56">
        <v>1</v>
      </c>
      <c r="Z24" s="56">
        <v>1</v>
      </c>
      <c r="AA24" s="56">
        <v>1</v>
      </c>
      <c r="AB24" s="85" t="s">
        <v>616</v>
      </c>
      <c r="AC24" s="4"/>
      <c r="AD24" s="4"/>
      <c r="AE24" s="4"/>
      <c r="AF24" s="91" t="s">
        <v>113</v>
      </c>
      <c r="AG24" s="91" t="s">
        <v>20</v>
      </c>
      <c r="AH24" s="4"/>
      <c r="AI24" s="17"/>
      <c r="AJ24" s="4">
        <f t="shared" ca="1" si="0"/>
        <v>-683</v>
      </c>
      <c r="AK24" s="4" t="str">
        <f t="shared" si="1"/>
        <v>CERRADO</v>
      </c>
      <c r="AL24" s="4" t="str">
        <f t="shared" si="2"/>
        <v>RESPONDIDO</v>
      </c>
      <c r="AM24" s="23">
        <f t="shared" si="3"/>
        <v>44416</v>
      </c>
      <c r="AN24" s="24">
        <f t="shared" si="4"/>
        <v>4</v>
      </c>
      <c r="AO24" s="24">
        <f t="shared" si="5"/>
        <v>2021</v>
      </c>
      <c r="AP24" s="24" t="str">
        <f t="shared" si="6"/>
        <v>4/2021</v>
      </c>
    </row>
    <row r="25" spans="1:42" ht="409.5">
      <c r="B25" s="4">
        <v>23</v>
      </c>
      <c r="C25" s="24"/>
      <c r="D25" s="114" t="s">
        <v>141</v>
      </c>
      <c r="E25" s="65">
        <v>118</v>
      </c>
      <c r="F25" s="24">
        <v>1</v>
      </c>
      <c r="G25" s="34" t="s">
        <v>23</v>
      </c>
      <c r="H25" s="24">
        <v>59</v>
      </c>
      <c r="I25" s="41" t="s">
        <v>107</v>
      </c>
      <c r="J25" s="54" t="s">
        <v>28</v>
      </c>
      <c r="K25" s="54" t="s">
        <v>70</v>
      </c>
      <c r="L25" s="58" t="s">
        <v>32</v>
      </c>
      <c r="M25" s="24">
        <v>1</v>
      </c>
      <c r="N25" s="51" t="s">
        <v>520</v>
      </c>
      <c r="O25" s="80" t="s">
        <v>521</v>
      </c>
      <c r="P25" s="51" t="s">
        <v>522</v>
      </c>
      <c r="Q25" s="51" t="s">
        <v>523</v>
      </c>
      <c r="R25" s="51" t="s">
        <v>524</v>
      </c>
      <c r="S25" s="24">
        <v>1</v>
      </c>
      <c r="T25" s="47">
        <v>44218</v>
      </c>
      <c r="U25" s="47">
        <v>44286</v>
      </c>
      <c r="V25" s="52">
        <v>1</v>
      </c>
      <c r="W25" s="42" t="s">
        <v>2627</v>
      </c>
      <c r="X25" s="51" t="s">
        <v>2634</v>
      </c>
      <c r="Y25" s="40">
        <v>1</v>
      </c>
      <c r="Z25" s="40">
        <v>1</v>
      </c>
      <c r="AA25" s="40">
        <v>0.9</v>
      </c>
      <c r="AB25" s="85" t="s">
        <v>616</v>
      </c>
      <c r="AC25" s="24"/>
      <c r="AD25" s="24"/>
      <c r="AE25" s="24"/>
      <c r="AF25" s="91" t="s">
        <v>113</v>
      </c>
      <c r="AG25" s="91" t="s">
        <v>20</v>
      </c>
      <c r="AH25" s="24"/>
      <c r="AI25" s="41"/>
      <c r="AJ25" s="24">
        <f t="shared" ca="1" si="0"/>
        <v>-896</v>
      </c>
      <c r="AK25" s="24" t="str">
        <f t="shared" si="1"/>
        <v>CERRADO</v>
      </c>
      <c r="AL25" s="24" t="str">
        <f t="shared" si="2"/>
        <v>RESPONDIDO</v>
      </c>
      <c r="AM25" s="23">
        <f t="shared" si="3"/>
        <v>44203</v>
      </c>
      <c r="AN25" s="24">
        <f t="shared" si="4"/>
        <v>1</v>
      </c>
      <c r="AO25" s="24">
        <f t="shared" si="5"/>
        <v>2021</v>
      </c>
      <c r="AP25" s="24" t="str">
        <f t="shared" si="6"/>
        <v>1/2021</v>
      </c>
    </row>
    <row r="26" spans="1:42" ht="409.5">
      <c r="B26" s="120">
        <v>24</v>
      </c>
      <c r="C26" s="24"/>
      <c r="D26" s="114" t="s">
        <v>141</v>
      </c>
      <c r="E26" s="65">
        <v>118</v>
      </c>
      <c r="F26" s="24">
        <v>1</v>
      </c>
      <c r="G26" s="34" t="s">
        <v>23</v>
      </c>
      <c r="H26" s="24">
        <v>59</v>
      </c>
      <c r="I26" s="41" t="s">
        <v>107</v>
      </c>
      <c r="J26" s="54" t="s">
        <v>26</v>
      </c>
      <c r="K26" s="54" t="s">
        <v>70</v>
      </c>
      <c r="L26" s="58" t="s">
        <v>2546</v>
      </c>
      <c r="M26" s="24">
        <v>1</v>
      </c>
      <c r="N26" s="51" t="s">
        <v>531</v>
      </c>
      <c r="O26" s="51" t="s">
        <v>532</v>
      </c>
      <c r="P26" s="51" t="s">
        <v>533</v>
      </c>
      <c r="Q26" s="51" t="s">
        <v>534</v>
      </c>
      <c r="R26" s="51" t="s">
        <v>535</v>
      </c>
      <c r="S26" s="24">
        <v>6</v>
      </c>
      <c r="T26" s="47">
        <v>44044</v>
      </c>
      <c r="U26" s="47">
        <v>44226</v>
      </c>
      <c r="V26" s="52">
        <v>1</v>
      </c>
      <c r="W26" s="42" t="s">
        <v>2627</v>
      </c>
      <c r="X26" s="51" t="s">
        <v>2634</v>
      </c>
      <c r="Y26" s="40">
        <v>1</v>
      </c>
      <c r="Z26" s="40">
        <v>1</v>
      </c>
      <c r="AA26" s="40">
        <v>0.9</v>
      </c>
      <c r="AB26" s="85" t="s">
        <v>616</v>
      </c>
      <c r="AC26" s="24"/>
      <c r="AD26" s="24"/>
      <c r="AE26" s="24"/>
      <c r="AF26" s="91" t="s">
        <v>113</v>
      </c>
      <c r="AG26" s="91" t="s">
        <v>20</v>
      </c>
      <c r="AH26" s="24"/>
      <c r="AI26" s="41"/>
      <c r="AJ26" s="24">
        <f t="shared" ca="1" si="0"/>
        <v>-956</v>
      </c>
      <c r="AK26" s="24" t="str">
        <f t="shared" si="1"/>
        <v>CERRADO</v>
      </c>
      <c r="AL26" s="24" t="str">
        <f t="shared" si="2"/>
        <v>RESPONDIDO</v>
      </c>
      <c r="AM26" s="23">
        <f t="shared" si="3"/>
        <v>44143</v>
      </c>
      <c r="AN26" s="24">
        <f t="shared" si="4"/>
        <v>1</v>
      </c>
      <c r="AO26" s="24">
        <f t="shared" si="5"/>
        <v>2021</v>
      </c>
      <c r="AP26" s="24" t="str">
        <f t="shared" si="6"/>
        <v>1/2021</v>
      </c>
    </row>
    <row r="27" spans="1:42" ht="229.5">
      <c r="A27" s="43"/>
      <c r="B27" s="4">
        <v>25</v>
      </c>
      <c r="C27" s="24" t="s">
        <v>105</v>
      </c>
      <c r="D27" s="114" t="s">
        <v>146</v>
      </c>
      <c r="E27" s="65">
        <v>118</v>
      </c>
      <c r="F27" s="24">
        <v>1</v>
      </c>
      <c r="G27" s="34" t="s">
        <v>23</v>
      </c>
      <c r="H27" s="24">
        <v>59</v>
      </c>
      <c r="I27" s="41" t="s">
        <v>107</v>
      </c>
      <c r="J27" s="41" t="s">
        <v>57</v>
      </c>
      <c r="K27" s="41" t="s">
        <v>70</v>
      </c>
      <c r="L27" s="35" t="s">
        <v>58</v>
      </c>
      <c r="M27" s="24">
        <v>3</v>
      </c>
      <c r="N27" s="45" t="s">
        <v>147</v>
      </c>
      <c r="O27" s="51" t="s">
        <v>538</v>
      </c>
      <c r="P27" s="45" t="s">
        <v>148</v>
      </c>
      <c r="Q27" s="35" t="s">
        <v>149</v>
      </c>
      <c r="R27" s="48" t="s">
        <v>150</v>
      </c>
      <c r="S27" s="24">
        <v>2</v>
      </c>
      <c r="T27" s="47">
        <v>44013</v>
      </c>
      <c r="U27" s="36">
        <v>44255</v>
      </c>
      <c r="V27" s="40">
        <v>1</v>
      </c>
      <c r="W27" s="42" t="s">
        <v>2547</v>
      </c>
      <c r="X27" s="51" t="s">
        <v>2635</v>
      </c>
      <c r="Y27" s="56">
        <v>1</v>
      </c>
      <c r="Z27" s="56">
        <v>1</v>
      </c>
      <c r="AA27" s="56">
        <v>0.75</v>
      </c>
      <c r="AB27" s="85" t="s">
        <v>616</v>
      </c>
      <c r="AC27" s="4"/>
      <c r="AD27" s="4" t="s">
        <v>112</v>
      </c>
      <c r="AE27" s="4"/>
      <c r="AF27" s="91" t="s">
        <v>113</v>
      </c>
      <c r="AG27" s="91" t="s">
        <v>20</v>
      </c>
      <c r="AH27" s="4"/>
      <c r="AI27" s="4"/>
      <c r="AJ27" s="4">
        <f t="shared" ca="1" si="0"/>
        <v>-927</v>
      </c>
      <c r="AK27" s="4" t="str">
        <f t="shared" si="1"/>
        <v>CERRADO</v>
      </c>
      <c r="AL27" s="4" t="str">
        <f t="shared" si="2"/>
        <v>RESPONDIDO</v>
      </c>
      <c r="AM27" s="23">
        <f t="shared" si="3"/>
        <v>44172</v>
      </c>
      <c r="AN27" s="24">
        <f t="shared" si="4"/>
        <v>1</v>
      </c>
      <c r="AO27" s="24">
        <f t="shared" si="5"/>
        <v>2021</v>
      </c>
      <c r="AP27" s="24" t="str">
        <f t="shared" si="6"/>
        <v>1/2021</v>
      </c>
    </row>
    <row r="28" spans="1:42" ht="409.5">
      <c r="B28" s="4">
        <v>26</v>
      </c>
      <c r="C28" s="4"/>
      <c r="D28" s="119" t="s">
        <v>151</v>
      </c>
      <c r="E28" s="25">
        <v>118</v>
      </c>
      <c r="F28" s="4">
        <v>1</v>
      </c>
      <c r="G28" s="18" t="s">
        <v>23</v>
      </c>
      <c r="H28" s="4">
        <v>59</v>
      </c>
      <c r="I28" s="17" t="s">
        <v>107</v>
      </c>
      <c r="J28" s="17" t="s">
        <v>152</v>
      </c>
      <c r="K28" s="17" t="s">
        <v>78</v>
      </c>
      <c r="L28" s="112" t="s">
        <v>32</v>
      </c>
      <c r="M28" s="4">
        <v>3</v>
      </c>
      <c r="N28" s="53" t="s">
        <v>153</v>
      </c>
      <c r="O28" s="51" t="s">
        <v>553</v>
      </c>
      <c r="P28" s="53" t="s">
        <v>154</v>
      </c>
      <c r="Q28" s="17" t="s">
        <v>155</v>
      </c>
      <c r="R28" s="26" t="s">
        <v>156</v>
      </c>
      <c r="S28" s="4">
        <v>4</v>
      </c>
      <c r="T28" s="21">
        <v>44044</v>
      </c>
      <c r="U28" s="21">
        <v>44363</v>
      </c>
      <c r="V28" s="56">
        <v>1</v>
      </c>
      <c r="W28" s="51" t="s">
        <v>2548</v>
      </c>
      <c r="X28" s="53" t="s">
        <v>2642</v>
      </c>
      <c r="Y28" s="56">
        <v>1</v>
      </c>
      <c r="Z28" s="56">
        <v>1</v>
      </c>
      <c r="AA28" s="56">
        <v>0.8</v>
      </c>
      <c r="AB28" s="85" t="s">
        <v>616</v>
      </c>
      <c r="AC28" s="4"/>
      <c r="AD28" s="4"/>
      <c r="AE28" s="4"/>
      <c r="AF28" s="91" t="s">
        <v>113</v>
      </c>
      <c r="AG28" s="91" t="s">
        <v>20</v>
      </c>
      <c r="AH28" s="4"/>
      <c r="AI28" s="17"/>
      <c r="AJ28" s="4">
        <f t="shared" ca="1" si="0"/>
        <v>-819</v>
      </c>
      <c r="AK28" s="4" t="str">
        <f t="shared" si="1"/>
        <v>CERRADO</v>
      </c>
      <c r="AL28" s="4" t="str">
        <f t="shared" si="2"/>
        <v>RESPONDIDO</v>
      </c>
      <c r="AM28" s="23">
        <f t="shared" si="3"/>
        <v>44280</v>
      </c>
      <c r="AN28" s="24">
        <f t="shared" si="4"/>
        <v>2</v>
      </c>
      <c r="AO28" s="24">
        <f t="shared" si="5"/>
        <v>2021</v>
      </c>
      <c r="AP28" s="24" t="str">
        <f t="shared" si="6"/>
        <v>2/2021</v>
      </c>
    </row>
    <row r="29" spans="1:42" ht="191.25">
      <c r="B29" s="120">
        <v>27</v>
      </c>
      <c r="C29" s="4"/>
      <c r="D29" s="119" t="s">
        <v>157</v>
      </c>
      <c r="E29" s="25">
        <v>118</v>
      </c>
      <c r="F29" s="4">
        <v>1</v>
      </c>
      <c r="G29" s="18" t="s">
        <v>23</v>
      </c>
      <c r="H29" s="4">
        <v>59</v>
      </c>
      <c r="I29" s="17" t="s">
        <v>107</v>
      </c>
      <c r="J29" s="17" t="s">
        <v>158</v>
      </c>
      <c r="K29" s="17" t="s">
        <v>80</v>
      </c>
      <c r="L29" s="19" t="s">
        <v>159</v>
      </c>
      <c r="M29" s="17">
        <v>2</v>
      </c>
      <c r="N29" s="20" t="s">
        <v>160</v>
      </c>
      <c r="O29" s="51" t="s">
        <v>589</v>
      </c>
      <c r="P29" s="20" t="s">
        <v>583</v>
      </c>
      <c r="Q29" s="17" t="s">
        <v>161</v>
      </c>
      <c r="R29" s="17" t="s">
        <v>162</v>
      </c>
      <c r="S29" s="29">
        <v>2</v>
      </c>
      <c r="T29" s="21">
        <v>44044</v>
      </c>
      <c r="U29" s="21">
        <v>44363</v>
      </c>
      <c r="V29" s="4">
        <v>2</v>
      </c>
      <c r="W29" s="51" t="s">
        <v>2549</v>
      </c>
      <c r="X29" s="53" t="s">
        <v>2641</v>
      </c>
      <c r="Y29" s="56">
        <v>1</v>
      </c>
      <c r="Z29" s="56">
        <v>1</v>
      </c>
      <c r="AA29" s="56">
        <v>1</v>
      </c>
      <c r="AB29" s="85" t="s">
        <v>616</v>
      </c>
      <c r="AC29" s="4"/>
      <c r="AD29" s="4"/>
      <c r="AE29" s="4"/>
      <c r="AF29" s="91" t="s">
        <v>113</v>
      </c>
      <c r="AG29" s="91" t="s">
        <v>20</v>
      </c>
      <c r="AH29" s="4"/>
      <c r="AI29" s="17"/>
      <c r="AJ29" s="4">
        <f t="shared" ca="1" si="0"/>
        <v>-819</v>
      </c>
      <c r="AK29" s="4" t="str">
        <f t="shared" si="1"/>
        <v>CERRADO</v>
      </c>
      <c r="AL29" s="4" t="str">
        <f t="shared" si="2"/>
        <v>RESPONDIDO</v>
      </c>
      <c r="AM29" s="23">
        <f t="shared" si="3"/>
        <v>44280</v>
      </c>
      <c r="AN29" s="24">
        <f t="shared" si="4"/>
        <v>2</v>
      </c>
      <c r="AO29" s="24">
        <f t="shared" si="5"/>
        <v>2021</v>
      </c>
      <c r="AP29" s="24" t="str">
        <f t="shared" si="6"/>
        <v>2/2021</v>
      </c>
    </row>
    <row r="30" spans="1:42" ht="229.5">
      <c r="B30" s="4">
        <v>28</v>
      </c>
      <c r="C30" s="4"/>
      <c r="D30" s="119" t="s">
        <v>163</v>
      </c>
      <c r="E30" s="25">
        <v>118</v>
      </c>
      <c r="F30" s="4">
        <v>1</v>
      </c>
      <c r="G30" s="18" t="s">
        <v>23</v>
      </c>
      <c r="H30" s="4">
        <v>59</v>
      </c>
      <c r="I30" s="17" t="s">
        <v>107</v>
      </c>
      <c r="J30" s="17" t="s">
        <v>158</v>
      </c>
      <c r="K30" s="17" t="s">
        <v>80</v>
      </c>
      <c r="L30" s="19" t="s">
        <v>164</v>
      </c>
      <c r="M30" s="17">
        <v>3</v>
      </c>
      <c r="N30" s="20" t="s">
        <v>160</v>
      </c>
      <c r="O30" s="51" t="s">
        <v>589</v>
      </c>
      <c r="P30" s="20" t="s">
        <v>165</v>
      </c>
      <c r="Q30" s="17" t="s">
        <v>2550</v>
      </c>
      <c r="R30" s="17" t="s">
        <v>2551</v>
      </c>
      <c r="S30" s="29">
        <v>100</v>
      </c>
      <c r="T30" s="21">
        <v>44044</v>
      </c>
      <c r="U30" s="21">
        <v>44363</v>
      </c>
      <c r="V30" s="4">
        <v>82</v>
      </c>
      <c r="W30" s="42" t="s">
        <v>2552</v>
      </c>
      <c r="X30" s="53" t="s">
        <v>2630</v>
      </c>
      <c r="Y30" s="56">
        <v>1</v>
      </c>
      <c r="Z30" s="56">
        <v>1</v>
      </c>
      <c r="AA30" s="56">
        <v>1</v>
      </c>
      <c r="AB30" s="85" t="s">
        <v>616</v>
      </c>
      <c r="AC30" s="4"/>
      <c r="AD30" s="4"/>
      <c r="AE30" s="4"/>
      <c r="AF30" s="91" t="s">
        <v>113</v>
      </c>
      <c r="AG30" s="91" t="s">
        <v>20</v>
      </c>
      <c r="AH30" s="4"/>
      <c r="AI30" s="17"/>
      <c r="AJ30" s="4">
        <f t="shared" ca="1" si="0"/>
        <v>-819</v>
      </c>
      <c r="AK30" s="4" t="str">
        <f t="shared" si="1"/>
        <v>CERRADO</v>
      </c>
      <c r="AL30" s="4" t="str">
        <f t="shared" si="2"/>
        <v>RESPONDIDO</v>
      </c>
      <c r="AM30" s="23">
        <f t="shared" si="3"/>
        <v>44280</v>
      </c>
      <c r="AN30" s="24">
        <f t="shared" si="4"/>
        <v>2</v>
      </c>
      <c r="AO30" s="24">
        <f t="shared" si="5"/>
        <v>2021</v>
      </c>
      <c r="AP30" s="24" t="str">
        <f t="shared" si="6"/>
        <v>2/2021</v>
      </c>
    </row>
    <row r="31" spans="1:42" ht="216.75">
      <c r="B31" s="4">
        <v>29</v>
      </c>
      <c r="C31" s="4"/>
      <c r="D31" s="119" t="s">
        <v>166</v>
      </c>
      <c r="E31" s="25">
        <v>118</v>
      </c>
      <c r="F31" s="4">
        <v>1</v>
      </c>
      <c r="G31" s="18" t="s">
        <v>23</v>
      </c>
      <c r="H31" s="4">
        <v>59</v>
      </c>
      <c r="I31" s="17" t="s">
        <v>107</v>
      </c>
      <c r="J31" s="17" t="s">
        <v>158</v>
      </c>
      <c r="K31" s="17" t="s">
        <v>80</v>
      </c>
      <c r="L31" s="19" t="s">
        <v>164</v>
      </c>
      <c r="M31" s="17">
        <v>4</v>
      </c>
      <c r="N31" s="20" t="s">
        <v>160</v>
      </c>
      <c r="O31" s="51" t="s">
        <v>589</v>
      </c>
      <c r="P31" s="20" t="s">
        <v>167</v>
      </c>
      <c r="Q31" s="17" t="s">
        <v>168</v>
      </c>
      <c r="R31" s="17" t="s">
        <v>169</v>
      </c>
      <c r="S31" s="29">
        <v>100</v>
      </c>
      <c r="T31" s="21">
        <v>44044</v>
      </c>
      <c r="U31" s="21">
        <v>44363</v>
      </c>
      <c r="V31" s="4">
        <v>100</v>
      </c>
      <c r="W31" s="42" t="s">
        <v>2626</v>
      </c>
      <c r="X31" s="53" t="s">
        <v>2640</v>
      </c>
      <c r="Y31" s="56">
        <v>1</v>
      </c>
      <c r="Z31" s="56">
        <v>1</v>
      </c>
      <c r="AA31" s="56">
        <v>1</v>
      </c>
      <c r="AB31" s="85" t="s">
        <v>616</v>
      </c>
      <c r="AC31" s="4"/>
      <c r="AD31" s="4"/>
      <c r="AE31" s="4"/>
      <c r="AF31" s="91" t="s">
        <v>113</v>
      </c>
      <c r="AG31" s="91" t="s">
        <v>20</v>
      </c>
      <c r="AH31" s="4"/>
      <c r="AI31" s="17"/>
      <c r="AJ31" s="4">
        <f t="shared" ca="1" si="0"/>
        <v>-819</v>
      </c>
      <c r="AK31" s="4" t="str">
        <f t="shared" si="1"/>
        <v>CERRADO</v>
      </c>
      <c r="AL31" s="4" t="str">
        <f t="shared" si="2"/>
        <v>RESPONDIDO</v>
      </c>
      <c r="AM31" s="23">
        <f t="shared" si="3"/>
        <v>44280</v>
      </c>
      <c r="AN31" s="24">
        <f t="shared" si="4"/>
        <v>2</v>
      </c>
      <c r="AO31" s="24">
        <f t="shared" si="5"/>
        <v>2021</v>
      </c>
      <c r="AP31" s="24" t="str">
        <f t="shared" si="6"/>
        <v>2/2021</v>
      </c>
    </row>
    <row r="32" spans="1:42" ht="153">
      <c r="B32" s="120">
        <v>30</v>
      </c>
      <c r="C32" s="4" t="s">
        <v>137</v>
      </c>
      <c r="D32" s="119" t="s">
        <v>2553</v>
      </c>
      <c r="E32" s="25">
        <v>118</v>
      </c>
      <c r="F32" s="4">
        <v>1</v>
      </c>
      <c r="G32" s="18" t="s">
        <v>23</v>
      </c>
      <c r="H32" s="18">
        <v>68</v>
      </c>
      <c r="I32" s="17" t="s">
        <v>2554</v>
      </c>
      <c r="J32" s="17" t="s">
        <v>170</v>
      </c>
      <c r="K32" s="22" t="s">
        <v>82</v>
      </c>
      <c r="L32" s="17" t="s">
        <v>2555</v>
      </c>
      <c r="M32" s="4">
        <v>1</v>
      </c>
      <c r="N32" s="20" t="s">
        <v>171</v>
      </c>
      <c r="O32" s="51" t="s">
        <v>590</v>
      </c>
      <c r="P32" s="17" t="s">
        <v>2556</v>
      </c>
      <c r="Q32" s="17" t="s">
        <v>172</v>
      </c>
      <c r="R32" s="17" t="s">
        <v>173</v>
      </c>
      <c r="S32" s="4">
        <v>1</v>
      </c>
      <c r="T32" s="21">
        <v>44097</v>
      </c>
      <c r="U32" s="21">
        <v>44461</v>
      </c>
      <c r="V32" s="4">
        <v>1</v>
      </c>
      <c r="W32" s="42" t="s">
        <v>2557</v>
      </c>
      <c r="X32" s="53" t="s">
        <v>2637</v>
      </c>
      <c r="Y32" s="56">
        <v>1</v>
      </c>
      <c r="Z32" s="56">
        <v>1</v>
      </c>
      <c r="AA32" s="56">
        <v>0.9</v>
      </c>
      <c r="AB32" s="85" t="s">
        <v>616</v>
      </c>
      <c r="AC32" s="4"/>
      <c r="AD32" s="4"/>
      <c r="AE32" s="4"/>
      <c r="AF32" s="91" t="s">
        <v>113</v>
      </c>
      <c r="AG32" s="91" t="s">
        <v>20</v>
      </c>
      <c r="AH32" s="4"/>
      <c r="AI32" s="17"/>
      <c r="AJ32" s="4">
        <f t="shared" ca="1" si="0"/>
        <v>-721</v>
      </c>
      <c r="AK32" s="4" t="str">
        <f t="shared" si="1"/>
        <v>CERRADO</v>
      </c>
      <c r="AL32" s="4" t="str">
        <f t="shared" si="2"/>
        <v>RESPONDIDO</v>
      </c>
      <c r="AM32" s="23">
        <f t="shared" si="3"/>
        <v>44378</v>
      </c>
      <c r="AN32" s="24">
        <f t="shared" si="4"/>
        <v>3</v>
      </c>
      <c r="AO32" s="24">
        <f t="shared" si="5"/>
        <v>2021</v>
      </c>
      <c r="AP32" s="24" t="str">
        <f t="shared" si="6"/>
        <v>3/2021</v>
      </c>
    </row>
    <row r="33" spans="2:42" ht="204">
      <c r="B33" s="4">
        <v>31</v>
      </c>
      <c r="C33" s="4"/>
      <c r="D33" s="119" t="s">
        <v>2558</v>
      </c>
      <c r="E33" s="25">
        <v>118</v>
      </c>
      <c r="F33" s="4">
        <v>1</v>
      </c>
      <c r="G33" s="18" t="s">
        <v>23</v>
      </c>
      <c r="H33" s="18">
        <v>68</v>
      </c>
      <c r="I33" s="17" t="s">
        <v>2554</v>
      </c>
      <c r="J33" s="17" t="s">
        <v>170</v>
      </c>
      <c r="K33" s="19" t="s">
        <v>19</v>
      </c>
      <c r="L33" s="19" t="s">
        <v>19</v>
      </c>
      <c r="M33" s="4">
        <v>2</v>
      </c>
      <c r="N33" s="20" t="s">
        <v>171</v>
      </c>
      <c r="O33" s="51" t="s">
        <v>591</v>
      </c>
      <c r="P33" s="20" t="s">
        <v>2559</v>
      </c>
      <c r="Q33" s="17" t="s">
        <v>174</v>
      </c>
      <c r="R33" s="17" t="s">
        <v>175</v>
      </c>
      <c r="S33" s="4">
        <v>100</v>
      </c>
      <c r="T33" s="21">
        <v>44097</v>
      </c>
      <c r="U33" s="21">
        <v>44461</v>
      </c>
      <c r="V33" s="4">
        <v>100</v>
      </c>
      <c r="W33" s="42" t="s">
        <v>2560</v>
      </c>
      <c r="X33" s="53" t="s">
        <v>2639</v>
      </c>
      <c r="Y33" s="56">
        <v>1</v>
      </c>
      <c r="Z33" s="56">
        <v>1</v>
      </c>
      <c r="AA33" s="56">
        <v>0.9</v>
      </c>
      <c r="AB33" s="85" t="s">
        <v>616</v>
      </c>
      <c r="AC33" s="4"/>
      <c r="AD33" s="4"/>
      <c r="AE33" s="4"/>
      <c r="AF33" s="91" t="s">
        <v>113</v>
      </c>
      <c r="AG33" s="91" t="s">
        <v>20</v>
      </c>
      <c r="AH33" s="4"/>
      <c r="AI33" s="17"/>
      <c r="AJ33" s="4">
        <f t="shared" ca="1" si="0"/>
        <v>-721</v>
      </c>
      <c r="AK33" s="4" t="str">
        <f t="shared" si="1"/>
        <v>CERRADO</v>
      </c>
      <c r="AL33" s="4" t="str">
        <f t="shared" si="2"/>
        <v>RESPONDIDO</v>
      </c>
      <c r="AM33" s="23">
        <f t="shared" si="3"/>
        <v>44378</v>
      </c>
      <c r="AN33" s="24">
        <f t="shared" si="4"/>
        <v>3</v>
      </c>
      <c r="AO33" s="24">
        <f t="shared" si="5"/>
        <v>2021</v>
      </c>
      <c r="AP33" s="24" t="str">
        <f t="shared" si="6"/>
        <v>3/2021</v>
      </c>
    </row>
    <row r="34" spans="2:42" ht="216.75">
      <c r="B34" s="4">
        <v>32</v>
      </c>
      <c r="C34" s="4" t="s">
        <v>105</v>
      </c>
      <c r="D34" s="119" t="s">
        <v>2561</v>
      </c>
      <c r="E34" s="4">
        <v>118</v>
      </c>
      <c r="F34" s="4">
        <v>1</v>
      </c>
      <c r="G34" s="18" t="s">
        <v>23</v>
      </c>
      <c r="H34" s="18">
        <v>68</v>
      </c>
      <c r="I34" s="17" t="s">
        <v>2554</v>
      </c>
      <c r="J34" s="17" t="s">
        <v>176</v>
      </c>
      <c r="K34" s="17" t="s">
        <v>70</v>
      </c>
      <c r="L34" s="19" t="s">
        <v>22</v>
      </c>
      <c r="M34" s="4">
        <v>1</v>
      </c>
      <c r="N34" s="20" t="s">
        <v>177</v>
      </c>
      <c r="O34" s="51" t="s">
        <v>544</v>
      </c>
      <c r="P34" s="20" t="s">
        <v>178</v>
      </c>
      <c r="Q34" s="4" t="s">
        <v>179</v>
      </c>
      <c r="R34" s="17" t="s">
        <v>180</v>
      </c>
      <c r="S34" s="4">
        <v>1</v>
      </c>
      <c r="T34" s="21">
        <v>44109</v>
      </c>
      <c r="U34" s="21">
        <v>44407</v>
      </c>
      <c r="V34" s="4">
        <v>1</v>
      </c>
      <c r="W34" s="51" t="s">
        <v>2562</v>
      </c>
      <c r="X34" s="53" t="s">
        <v>2639</v>
      </c>
      <c r="Y34" s="56">
        <v>1</v>
      </c>
      <c r="Z34" s="56">
        <v>1</v>
      </c>
      <c r="AA34" s="56">
        <v>0.8</v>
      </c>
      <c r="AB34" s="85" t="s">
        <v>616</v>
      </c>
      <c r="AC34" s="4"/>
      <c r="AD34" s="4" t="s">
        <v>112</v>
      </c>
      <c r="AE34" s="4"/>
      <c r="AF34" s="91" t="s">
        <v>113</v>
      </c>
      <c r="AG34" s="91" t="s">
        <v>20</v>
      </c>
      <c r="AH34" s="4"/>
      <c r="AI34" s="17"/>
      <c r="AJ34" s="4">
        <f t="shared" ca="1" si="0"/>
        <v>-775</v>
      </c>
      <c r="AK34" s="4" t="str">
        <f t="shared" si="1"/>
        <v>CERRADO</v>
      </c>
      <c r="AL34" s="4" t="str">
        <f t="shared" si="2"/>
        <v>RESPONDIDO</v>
      </c>
      <c r="AM34" s="23">
        <f t="shared" si="3"/>
        <v>44324</v>
      </c>
      <c r="AN34" s="24">
        <f t="shared" si="4"/>
        <v>3</v>
      </c>
      <c r="AO34" s="24">
        <f t="shared" si="5"/>
        <v>2021</v>
      </c>
      <c r="AP34" s="24" t="str">
        <f t="shared" si="6"/>
        <v>3/2021</v>
      </c>
    </row>
    <row r="35" spans="2:42" ht="409.5">
      <c r="B35" s="120">
        <v>33</v>
      </c>
      <c r="C35" s="4"/>
      <c r="D35" s="119" t="s">
        <v>2563</v>
      </c>
      <c r="E35" s="25">
        <v>118</v>
      </c>
      <c r="F35" s="4">
        <v>1</v>
      </c>
      <c r="G35" s="18" t="s">
        <v>23</v>
      </c>
      <c r="H35" s="18">
        <v>68</v>
      </c>
      <c r="I35" s="17" t="s">
        <v>2554</v>
      </c>
      <c r="J35" s="17" t="s">
        <v>60</v>
      </c>
      <c r="K35" s="17" t="s">
        <v>81</v>
      </c>
      <c r="L35" s="17" t="s">
        <v>181</v>
      </c>
      <c r="M35" s="4">
        <v>1</v>
      </c>
      <c r="N35" s="20" t="s">
        <v>182</v>
      </c>
      <c r="O35" s="51" t="s">
        <v>525</v>
      </c>
      <c r="P35" s="20" t="s">
        <v>183</v>
      </c>
      <c r="Q35" s="17" t="s">
        <v>184</v>
      </c>
      <c r="R35" s="17" t="s">
        <v>2564</v>
      </c>
      <c r="S35" s="31">
        <v>100</v>
      </c>
      <c r="T35" s="21">
        <v>44105</v>
      </c>
      <c r="U35" s="21">
        <v>44461</v>
      </c>
      <c r="V35" s="4">
        <v>100</v>
      </c>
      <c r="W35" s="51" t="s">
        <v>2621</v>
      </c>
      <c r="X35" s="53" t="s">
        <v>2637</v>
      </c>
      <c r="Y35" s="56">
        <v>1</v>
      </c>
      <c r="Z35" s="56">
        <v>1</v>
      </c>
      <c r="AA35" s="56">
        <v>1</v>
      </c>
      <c r="AB35" s="85" t="s">
        <v>616</v>
      </c>
      <c r="AC35" s="4"/>
      <c r="AD35" s="4"/>
      <c r="AE35" s="4"/>
      <c r="AF35" s="91" t="s">
        <v>113</v>
      </c>
      <c r="AG35" s="91" t="s">
        <v>20</v>
      </c>
      <c r="AH35" s="4"/>
      <c r="AI35" s="17"/>
      <c r="AJ35" s="4">
        <f t="shared" ca="1" si="0"/>
        <v>-721</v>
      </c>
      <c r="AK35" s="4" t="str">
        <f t="shared" si="1"/>
        <v>CERRADO</v>
      </c>
      <c r="AL35" s="4" t="str">
        <f t="shared" si="2"/>
        <v>RESPONDIDO</v>
      </c>
      <c r="AM35" s="23">
        <f t="shared" si="3"/>
        <v>44378</v>
      </c>
      <c r="AN35" s="24">
        <f t="shared" si="4"/>
        <v>3</v>
      </c>
      <c r="AO35" s="24">
        <f t="shared" si="5"/>
        <v>2021</v>
      </c>
      <c r="AP35" s="24" t="str">
        <f t="shared" si="6"/>
        <v>3/2021</v>
      </c>
    </row>
    <row r="36" spans="2:42" ht="293.25">
      <c r="B36" s="4">
        <v>34</v>
      </c>
      <c r="C36" s="4"/>
      <c r="D36" s="119" t="s">
        <v>2565</v>
      </c>
      <c r="E36" s="25">
        <v>118</v>
      </c>
      <c r="F36" s="4">
        <v>1</v>
      </c>
      <c r="G36" s="18" t="s">
        <v>23</v>
      </c>
      <c r="H36" s="18">
        <v>68</v>
      </c>
      <c r="I36" s="17" t="s">
        <v>2554</v>
      </c>
      <c r="J36" s="17" t="s">
        <v>60</v>
      </c>
      <c r="K36" s="17" t="s">
        <v>81</v>
      </c>
      <c r="L36" s="17" t="s">
        <v>508</v>
      </c>
      <c r="M36" s="4">
        <v>2</v>
      </c>
      <c r="N36" s="20" t="s">
        <v>182</v>
      </c>
      <c r="O36" s="51" t="s">
        <v>526</v>
      </c>
      <c r="P36" s="20" t="s">
        <v>185</v>
      </c>
      <c r="Q36" s="17" t="s">
        <v>2566</v>
      </c>
      <c r="R36" s="17" t="s">
        <v>186</v>
      </c>
      <c r="S36" s="31">
        <v>100</v>
      </c>
      <c r="T36" s="21">
        <v>44105</v>
      </c>
      <c r="U36" s="21">
        <v>44285</v>
      </c>
      <c r="V36" s="4">
        <v>100</v>
      </c>
      <c r="W36" s="42" t="s">
        <v>2622</v>
      </c>
      <c r="X36" s="53" t="s">
        <v>2636</v>
      </c>
      <c r="Y36" s="56">
        <v>1</v>
      </c>
      <c r="Z36" s="56">
        <v>1</v>
      </c>
      <c r="AA36" s="56">
        <v>1</v>
      </c>
      <c r="AB36" s="85" t="s">
        <v>616</v>
      </c>
      <c r="AC36" s="4"/>
      <c r="AD36" s="4"/>
      <c r="AE36" s="4"/>
      <c r="AF36" s="91" t="s">
        <v>113</v>
      </c>
      <c r="AG36" s="91" t="s">
        <v>20</v>
      </c>
      <c r="AH36" s="4"/>
      <c r="AI36" s="17"/>
      <c r="AJ36" s="4">
        <f t="shared" ca="1" si="0"/>
        <v>-897</v>
      </c>
      <c r="AK36" s="4" t="str">
        <f t="shared" si="1"/>
        <v>CERRADO</v>
      </c>
      <c r="AL36" s="4" t="str">
        <f t="shared" si="2"/>
        <v>RESPONDIDO</v>
      </c>
      <c r="AM36" s="23">
        <f t="shared" si="3"/>
        <v>44202</v>
      </c>
      <c r="AN36" s="24">
        <f t="shared" si="4"/>
        <v>1</v>
      </c>
      <c r="AO36" s="24">
        <f t="shared" si="5"/>
        <v>2021</v>
      </c>
      <c r="AP36" s="24" t="str">
        <f t="shared" si="6"/>
        <v>1/2021</v>
      </c>
    </row>
    <row r="37" spans="2:42" ht="216.75">
      <c r="B37" s="4">
        <v>35</v>
      </c>
      <c r="C37" s="4"/>
      <c r="D37" s="119" t="s">
        <v>2567</v>
      </c>
      <c r="E37" s="25">
        <v>118</v>
      </c>
      <c r="F37" s="4">
        <v>1</v>
      </c>
      <c r="G37" s="18" t="s">
        <v>23</v>
      </c>
      <c r="H37" s="18">
        <v>68</v>
      </c>
      <c r="I37" s="17" t="s">
        <v>2554</v>
      </c>
      <c r="J37" s="17" t="s">
        <v>60</v>
      </c>
      <c r="K37" s="17" t="s">
        <v>81</v>
      </c>
      <c r="L37" s="17" t="s">
        <v>181</v>
      </c>
      <c r="M37" s="4">
        <v>3</v>
      </c>
      <c r="N37" s="20" t="s">
        <v>182</v>
      </c>
      <c r="O37" s="51" t="s">
        <v>527</v>
      </c>
      <c r="P37" s="20" t="s">
        <v>187</v>
      </c>
      <c r="Q37" s="17" t="s">
        <v>2566</v>
      </c>
      <c r="R37" s="17" t="s">
        <v>188</v>
      </c>
      <c r="S37" s="31">
        <v>100</v>
      </c>
      <c r="T37" s="21">
        <v>44377</v>
      </c>
      <c r="U37" s="21">
        <v>44461</v>
      </c>
      <c r="V37" s="4">
        <v>100</v>
      </c>
      <c r="W37" s="42" t="s">
        <v>2568</v>
      </c>
      <c r="X37" s="53" t="s">
        <v>2637</v>
      </c>
      <c r="Y37" s="56">
        <v>1</v>
      </c>
      <c r="Z37" s="56">
        <v>1</v>
      </c>
      <c r="AA37" s="56">
        <v>1</v>
      </c>
      <c r="AB37" s="85" t="s">
        <v>616</v>
      </c>
      <c r="AC37" s="4"/>
      <c r="AD37" s="4"/>
      <c r="AE37" s="4"/>
      <c r="AF37" s="91" t="s">
        <v>113</v>
      </c>
      <c r="AG37" s="91" t="s">
        <v>20</v>
      </c>
      <c r="AH37" s="4"/>
      <c r="AI37" s="17"/>
      <c r="AJ37" s="4">
        <f t="shared" ca="1" si="0"/>
        <v>-721</v>
      </c>
      <c r="AK37" s="4" t="str">
        <f t="shared" si="1"/>
        <v>CERRADO</v>
      </c>
      <c r="AL37" s="4" t="str">
        <f t="shared" si="2"/>
        <v>RESPONDIDO</v>
      </c>
      <c r="AM37" s="23">
        <f t="shared" si="3"/>
        <v>44378</v>
      </c>
      <c r="AN37" s="24">
        <f t="shared" si="4"/>
        <v>3</v>
      </c>
      <c r="AO37" s="24">
        <f t="shared" si="5"/>
        <v>2021</v>
      </c>
      <c r="AP37" s="24" t="str">
        <f t="shared" si="6"/>
        <v>3/2021</v>
      </c>
    </row>
    <row r="38" spans="2:42" ht="178.5">
      <c r="B38" s="120">
        <v>36</v>
      </c>
      <c r="C38" s="4"/>
      <c r="D38" s="119" t="s">
        <v>2569</v>
      </c>
      <c r="E38" s="25">
        <v>118</v>
      </c>
      <c r="F38" s="4">
        <v>1</v>
      </c>
      <c r="G38" s="18" t="s">
        <v>23</v>
      </c>
      <c r="H38" s="18">
        <v>68</v>
      </c>
      <c r="I38" s="17" t="s">
        <v>2554</v>
      </c>
      <c r="J38" s="17" t="s">
        <v>62</v>
      </c>
      <c r="K38" s="19" t="s">
        <v>19</v>
      </c>
      <c r="L38" s="19" t="s">
        <v>19</v>
      </c>
      <c r="M38" s="4">
        <v>2</v>
      </c>
      <c r="N38" s="20" t="s">
        <v>189</v>
      </c>
      <c r="O38" s="51" t="s">
        <v>529</v>
      </c>
      <c r="P38" s="20" t="s">
        <v>190</v>
      </c>
      <c r="Q38" s="17" t="s">
        <v>191</v>
      </c>
      <c r="R38" s="17" t="s">
        <v>192</v>
      </c>
      <c r="S38" s="17">
        <v>1</v>
      </c>
      <c r="T38" s="21">
        <v>44152</v>
      </c>
      <c r="U38" s="21">
        <v>44461</v>
      </c>
      <c r="V38" s="56">
        <v>1</v>
      </c>
      <c r="W38" s="42" t="s">
        <v>2623</v>
      </c>
      <c r="X38" s="53" t="s">
        <v>2638</v>
      </c>
      <c r="Y38" s="56">
        <v>1</v>
      </c>
      <c r="Z38" s="56">
        <v>1</v>
      </c>
      <c r="AA38" s="56">
        <v>1</v>
      </c>
      <c r="AB38" s="85" t="s">
        <v>616</v>
      </c>
      <c r="AC38" s="4"/>
      <c r="AD38" s="4"/>
      <c r="AE38" s="4"/>
      <c r="AF38" s="91" t="s">
        <v>113</v>
      </c>
      <c r="AG38" s="91" t="s">
        <v>20</v>
      </c>
      <c r="AH38" s="4"/>
      <c r="AI38" s="17"/>
      <c r="AJ38" s="4">
        <f t="shared" ca="1" si="0"/>
        <v>-721</v>
      </c>
      <c r="AK38" s="4" t="str">
        <f t="shared" si="1"/>
        <v>CERRADO</v>
      </c>
      <c r="AL38" s="4" t="str">
        <f t="shared" si="2"/>
        <v>RESPONDIDO</v>
      </c>
      <c r="AM38" s="23">
        <f t="shared" si="3"/>
        <v>44378</v>
      </c>
      <c r="AN38" s="24">
        <f t="shared" si="4"/>
        <v>3</v>
      </c>
      <c r="AO38" s="24">
        <f t="shared" si="5"/>
        <v>2021</v>
      </c>
      <c r="AP38" s="24" t="str">
        <f t="shared" si="6"/>
        <v>3/2021</v>
      </c>
    </row>
    <row r="39" spans="2:42" ht="129" customHeight="1">
      <c r="B39" s="4">
        <v>37</v>
      </c>
      <c r="C39" s="4"/>
      <c r="D39" s="119" t="s">
        <v>2570</v>
      </c>
      <c r="E39" s="25">
        <v>118</v>
      </c>
      <c r="F39" s="4">
        <v>1</v>
      </c>
      <c r="G39" s="18" t="s">
        <v>23</v>
      </c>
      <c r="H39" s="18">
        <v>68</v>
      </c>
      <c r="I39" s="17" t="s">
        <v>2554</v>
      </c>
      <c r="J39" s="17" t="s">
        <v>63</v>
      </c>
      <c r="K39" s="19" t="s">
        <v>19</v>
      </c>
      <c r="L39" s="19" t="s">
        <v>19</v>
      </c>
      <c r="M39" s="4">
        <v>1</v>
      </c>
      <c r="N39" s="20" t="s">
        <v>193</v>
      </c>
      <c r="O39" s="51" t="s">
        <v>536</v>
      </c>
      <c r="P39" s="20" t="s">
        <v>2571</v>
      </c>
      <c r="Q39" s="17" t="s">
        <v>194</v>
      </c>
      <c r="R39" s="17" t="s">
        <v>195</v>
      </c>
      <c r="S39" s="4">
        <v>100</v>
      </c>
      <c r="T39" s="21">
        <v>44097</v>
      </c>
      <c r="U39" s="21">
        <v>44461</v>
      </c>
      <c r="V39" s="4">
        <v>100</v>
      </c>
      <c r="W39" s="42" t="s">
        <v>2572</v>
      </c>
      <c r="X39" s="53" t="s">
        <v>2636</v>
      </c>
      <c r="Y39" s="56">
        <v>1</v>
      </c>
      <c r="Z39" s="56">
        <v>1</v>
      </c>
      <c r="AA39" s="56">
        <v>0.8</v>
      </c>
      <c r="AB39" s="85" t="s">
        <v>616</v>
      </c>
      <c r="AC39" s="4"/>
      <c r="AD39" s="4"/>
      <c r="AE39" s="4"/>
      <c r="AF39" s="91" t="s">
        <v>113</v>
      </c>
      <c r="AG39" s="91" t="s">
        <v>20</v>
      </c>
      <c r="AH39" s="4"/>
      <c r="AI39" s="17"/>
      <c r="AJ39" s="4">
        <f t="shared" ca="1" si="0"/>
        <v>-721</v>
      </c>
      <c r="AK39" s="4" t="str">
        <f t="shared" si="1"/>
        <v>CERRADO</v>
      </c>
      <c r="AL39" s="4" t="str">
        <f t="shared" si="2"/>
        <v>RESPONDIDO</v>
      </c>
      <c r="AM39" s="23">
        <f t="shared" si="3"/>
        <v>44378</v>
      </c>
      <c r="AN39" s="24">
        <f t="shared" si="4"/>
        <v>3</v>
      </c>
      <c r="AO39" s="24">
        <f t="shared" si="5"/>
        <v>2021</v>
      </c>
      <c r="AP39" s="24" t="str">
        <f t="shared" si="6"/>
        <v>3/2021</v>
      </c>
    </row>
    <row r="40" spans="2:42" ht="357">
      <c r="B40" s="4">
        <v>38</v>
      </c>
      <c r="C40" s="4"/>
      <c r="D40" s="119" t="s">
        <v>2573</v>
      </c>
      <c r="E40" s="25">
        <v>118</v>
      </c>
      <c r="F40" s="4">
        <v>1</v>
      </c>
      <c r="G40" s="18" t="s">
        <v>23</v>
      </c>
      <c r="H40" s="18">
        <v>68</v>
      </c>
      <c r="I40" s="17" t="s">
        <v>2554</v>
      </c>
      <c r="J40" s="17" t="s">
        <v>63</v>
      </c>
      <c r="K40" s="19" t="s">
        <v>19</v>
      </c>
      <c r="L40" s="19" t="s">
        <v>19</v>
      </c>
      <c r="M40" s="4">
        <v>2</v>
      </c>
      <c r="N40" s="20" t="s">
        <v>193</v>
      </c>
      <c r="O40" s="51" t="s">
        <v>536</v>
      </c>
      <c r="P40" s="20" t="s">
        <v>2574</v>
      </c>
      <c r="Q40" s="17" t="s">
        <v>2575</v>
      </c>
      <c r="R40" s="17" t="s">
        <v>2576</v>
      </c>
      <c r="S40" s="4">
        <v>100</v>
      </c>
      <c r="T40" s="21">
        <v>44097</v>
      </c>
      <c r="U40" s="21">
        <v>44461</v>
      </c>
      <c r="V40" s="4">
        <v>100</v>
      </c>
      <c r="W40" s="42" t="s">
        <v>2577</v>
      </c>
      <c r="X40" s="53" t="s">
        <v>2637</v>
      </c>
      <c r="Y40" s="56">
        <v>1</v>
      </c>
      <c r="Z40" s="56">
        <v>1</v>
      </c>
      <c r="AA40" s="56">
        <v>0.75</v>
      </c>
      <c r="AB40" s="85" t="s">
        <v>616</v>
      </c>
      <c r="AC40" s="4"/>
      <c r="AD40" s="4"/>
      <c r="AE40" s="4"/>
      <c r="AF40" s="91" t="s">
        <v>113</v>
      </c>
      <c r="AG40" s="91" t="s">
        <v>20</v>
      </c>
      <c r="AH40" s="4"/>
      <c r="AI40" s="17"/>
      <c r="AJ40" s="4">
        <f t="shared" ca="1" si="0"/>
        <v>-721</v>
      </c>
      <c r="AK40" s="4" t="str">
        <f t="shared" si="1"/>
        <v>CERRADO</v>
      </c>
      <c r="AL40" s="4" t="str">
        <f t="shared" si="2"/>
        <v>RESPONDIDO</v>
      </c>
      <c r="AM40" s="23">
        <f t="shared" si="3"/>
        <v>44378</v>
      </c>
      <c r="AN40" s="24">
        <f t="shared" si="4"/>
        <v>3</v>
      </c>
      <c r="AO40" s="24">
        <f t="shared" si="5"/>
        <v>2021</v>
      </c>
      <c r="AP40" s="24" t="str">
        <f t="shared" si="6"/>
        <v>3/2021</v>
      </c>
    </row>
    <row r="41" spans="2:42" ht="293.25">
      <c r="B41" s="120">
        <v>39</v>
      </c>
      <c r="C41" s="24" t="s">
        <v>105</v>
      </c>
      <c r="D41" s="114" t="s">
        <v>2578</v>
      </c>
      <c r="E41" s="24">
        <v>118</v>
      </c>
      <c r="F41" s="24">
        <v>1</v>
      </c>
      <c r="G41" s="34" t="s">
        <v>23</v>
      </c>
      <c r="H41" s="34">
        <v>68</v>
      </c>
      <c r="I41" s="41" t="s">
        <v>2554</v>
      </c>
      <c r="J41" s="41" t="s">
        <v>59</v>
      </c>
      <c r="K41" s="41" t="s">
        <v>70</v>
      </c>
      <c r="L41" s="35" t="s">
        <v>22</v>
      </c>
      <c r="M41" s="24">
        <v>1</v>
      </c>
      <c r="N41" s="45" t="s">
        <v>196</v>
      </c>
      <c r="O41" s="51" t="s">
        <v>544</v>
      </c>
      <c r="P41" s="45" t="s">
        <v>197</v>
      </c>
      <c r="Q41" s="24" t="s">
        <v>179</v>
      </c>
      <c r="R41" s="41" t="s">
        <v>180</v>
      </c>
      <c r="S41" s="24">
        <v>1</v>
      </c>
      <c r="T41" s="47">
        <v>44109</v>
      </c>
      <c r="U41" s="47">
        <v>44407</v>
      </c>
      <c r="V41" s="40">
        <v>1</v>
      </c>
      <c r="W41" s="42" t="s">
        <v>2579</v>
      </c>
      <c r="X41" s="51" t="s">
        <v>2635</v>
      </c>
      <c r="Y41" s="56">
        <v>1</v>
      </c>
      <c r="Z41" s="56">
        <v>1</v>
      </c>
      <c r="AA41" s="56">
        <v>1</v>
      </c>
      <c r="AB41" s="85" t="s">
        <v>616</v>
      </c>
      <c r="AC41" s="4"/>
      <c r="AD41" s="4" t="s">
        <v>112</v>
      </c>
      <c r="AE41" s="4"/>
      <c r="AF41" s="91" t="s">
        <v>113</v>
      </c>
      <c r="AG41" s="91" t="s">
        <v>20</v>
      </c>
      <c r="AH41" s="4"/>
      <c r="AI41" s="4"/>
      <c r="AJ41" s="4">
        <f t="shared" ca="1" si="0"/>
        <v>-775</v>
      </c>
      <c r="AK41" s="4" t="str">
        <f t="shared" si="1"/>
        <v>CERRADO</v>
      </c>
      <c r="AL41" s="4" t="str">
        <f t="shared" si="2"/>
        <v>RESPONDIDO</v>
      </c>
      <c r="AM41" s="23">
        <f t="shared" si="3"/>
        <v>44324</v>
      </c>
      <c r="AN41" s="24">
        <f t="shared" si="4"/>
        <v>3</v>
      </c>
      <c r="AO41" s="24">
        <f t="shared" si="5"/>
        <v>2021</v>
      </c>
      <c r="AP41" s="24" t="str">
        <f t="shared" si="6"/>
        <v>3/2021</v>
      </c>
    </row>
    <row r="42" spans="2:42" ht="163.5" customHeight="1">
      <c r="B42" s="4">
        <v>40</v>
      </c>
      <c r="C42" s="4"/>
      <c r="D42" s="119" t="s">
        <v>2580</v>
      </c>
      <c r="E42" s="4">
        <v>118</v>
      </c>
      <c r="F42" s="4">
        <v>1</v>
      </c>
      <c r="G42" s="18" t="s">
        <v>23</v>
      </c>
      <c r="H42" s="18">
        <v>68</v>
      </c>
      <c r="I42" s="17" t="s">
        <v>2554</v>
      </c>
      <c r="J42" s="17" t="s">
        <v>198</v>
      </c>
      <c r="K42" s="17" t="s">
        <v>70</v>
      </c>
      <c r="L42" s="19" t="s">
        <v>22</v>
      </c>
      <c r="M42" s="4">
        <v>1</v>
      </c>
      <c r="N42" s="20" t="s">
        <v>199</v>
      </c>
      <c r="O42" s="51" t="s">
        <v>549</v>
      </c>
      <c r="P42" s="20" t="s">
        <v>200</v>
      </c>
      <c r="Q42" s="4" t="s">
        <v>179</v>
      </c>
      <c r="R42" s="17" t="s">
        <v>180</v>
      </c>
      <c r="S42" s="4">
        <v>1</v>
      </c>
      <c r="T42" s="21">
        <v>44109</v>
      </c>
      <c r="U42" s="21">
        <v>44255</v>
      </c>
      <c r="V42" s="4">
        <v>1</v>
      </c>
      <c r="W42" s="42" t="s">
        <v>2581</v>
      </c>
      <c r="X42" s="53" t="s">
        <v>2636</v>
      </c>
      <c r="Y42" s="56">
        <v>1</v>
      </c>
      <c r="Z42" s="56">
        <v>1</v>
      </c>
      <c r="AA42" s="56">
        <v>1</v>
      </c>
      <c r="AB42" s="85" t="s">
        <v>616</v>
      </c>
      <c r="AC42" s="4"/>
      <c r="AD42" s="4"/>
      <c r="AE42" s="4"/>
      <c r="AF42" s="91" t="s">
        <v>113</v>
      </c>
      <c r="AG42" s="91" t="s">
        <v>20</v>
      </c>
      <c r="AH42" s="4"/>
      <c r="AI42" s="17"/>
      <c r="AJ42" s="4">
        <f t="shared" ca="1" si="0"/>
        <v>-927</v>
      </c>
      <c r="AK42" s="4" t="str">
        <f t="shared" si="1"/>
        <v>CERRADO</v>
      </c>
      <c r="AL42" s="4" t="str">
        <f t="shared" si="2"/>
        <v>RESPONDIDO</v>
      </c>
      <c r="AM42" s="23">
        <f t="shared" si="3"/>
        <v>44172</v>
      </c>
      <c r="AN42" s="24">
        <f t="shared" si="4"/>
        <v>1</v>
      </c>
      <c r="AO42" s="24">
        <f t="shared" si="5"/>
        <v>2021</v>
      </c>
      <c r="AP42" s="24" t="str">
        <f t="shared" si="6"/>
        <v>1/2021</v>
      </c>
    </row>
    <row r="43" spans="2:42" ht="127.5">
      <c r="B43" s="4">
        <v>41</v>
      </c>
      <c r="C43" s="4"/>
      <c r="D43" s="119" t="s">
        <v>201</v>
      </c>
      <c r="E43" s="25">
        <v>118</v>
      </c>
      <c r="F43" s="4">
        <v>1</v>
      </c>
      <c r="G43" s="18" t="s">
        <v>23</v>
      </c>
      <c r="H43" s="18">
        <v>75</v>
      </c>
      <c r="I43" s="17" t="s">
        <v>202</v>
      </c>
      <c r="J43" s="17" t="s">
        <v>170</v>
      </c>
      <c r="K43" s="19" t="s">
        <v>19</v>
      </c>
      <c r="L43" s="17" t="s">
        <v>61</v>
      </c>
      <c r="M43" s="4">
        <v>1</v>
      </c>
      <c r="N43" s="20" t="s">
        <v>203</v>
      </c>
      <c r="O43" s="51" t="s">
        <v>592</v>
      </c>
      <c r="P43" s="53" t="s">
        <v>2582</v>
      </c>
      <c r="Q43" s="17" t="s">
        <v>204</v>
      </c>
      <c r="R43" s="17" t="s">
        <v>205</v>
      </c>
      <c r="S43" s="32">
        <v>3</v>
      </c>
      <c r="T43" s="21">
        <v>44186</v>
      </c>
      <c r="U43" s="21">
        <v>44377</v>
      </c>
      <c r="V43" s="4">
        <v>3</v>
      </c>
      <c r="W43" s="80" t="s">
        <v>2583</v>
      </c>
      <c r="X43" s="53" t="s">
        <v>2636</v>
      </c>
      <c r="Y43" s="56">
        <v>1</v>
      </c>
      <c r="Z43" s="56">
        <v>1</v>
      </c>
      <c r="AA43" s="56">
        <v>0.9</v>
      </c>
      <c r="AB43" s="85" t="s">
        <v>617</v>
      </c>
      <c r="AC43" s="4"/>
      <c r="AD43" s="4"/>
      <c r="AE43" s="4"/>
      <c r="AF43" s="91" t="s">
        <v>113</v>
      </c>
      <c r="AG43" s="91" t="s">
        <v>20</v>
      </c>
      <c r="AH43" s="4"/>
      <c r="AI43" s="17"/>
      <c r="AJ43" s="4">
        <f t="shared" ca="1" si="0"/>
        <v>-805</v>
      </c>
      <c r="AK43" s="4" t="str">
        <f t="shared" si="1"/>
        <v>CERRADO</v>
      </c>
      <c r="AL43" s="4" t="str">
        <f t="shared" si="2"/>
        <v>RESPONDIDO</v>
      </c>
      <c r="AM43" s="23">
        <f t="shared" si="3"/>
        <v>44294</v>
      </c>
      <c r="AN43" s="24">
        <f t="shared" si="4"/>
        <v>2</v>
      </c>
      <c r="AO43" s="24">
        <f t="shared" si="5"/>
        <v>2021</v>
      </c>
      <c r="AP43" s="24" t="str">
        <f t="shared" si="6"/>
        <v>2/2021</v>
      </c>
    </row>
    <row r="44" spans="2:42" ht="114.75">
      <c r="B44" s="120">
        <v>42</v>
      </c>
      <c r="C44" s="4"/>
      <c r="D44" s="122" t="s">
        <v>2584</v>
      </c>
      <c r="E44" s="25">
        <v>118</v>
      </c>
      <c r="F44" s="4">
        <v>1</v>
      </c>
      <c r="G44" s="18" t="s">
        <v>23</v>
      </c>
      <c r="H44" s="18">
        <v>59</v>
      </c>
      <c r="I44" s="22" t="s">
        <v>107</v>
      </c>
      <c r="J44" s="22" t="s">
        <v>64</v>
      </c>
      <c r="K44" s="19" t="s">
        <v>81</v>
      </c>
      <c r="L44" s="17" t="s">
        <v>476</v>
      </c>
      <c r="M44" s="4">
        <v>1</v>
      </c>
      <c r="N44" s="20" t="s">
        <v>473</v>
      </c>
      <c r="O44" s="51" t="s">
        <v>474</v>
      </c>
      <c r="P44" s="53" t="s">
        <v>475</v>
      </c>
      <c r="Q44" s="17" t="s">
        <v>110</v>
      </c>
      <c r="R44" s="17" t="s">
        <v>111</v>
      </c>
      <c r="S44" s="32">
        <v>3</v>
      </c>
      <c r="T44" s="21">
        <v>44013</v>
      </c>
      <c r="U44" s="21">
        <v>44346</v>
      </c>
      <c r="V44" s="4">
        <v>3</v>
      </c>
      <c r="W44" s="80" t="s">
        <v>2583</v>
      </c>
      <c r="X44" s="53" t="s">
        <v>2636</v>
      </c>
      <c r="Y44" s="56">
        <v>1</v>
      </c>
      <c r="Z44" s="56">
        <v>1</v>
      </c>
      <c r="AA44" s="56">
        <v>0.9</v>
      </c>
      <c r="AB44" s="85" t="s">
        <v>617</v>
      </c>
      <c r="AC44" s="4"/>
      <c r="AD44" s="4"/>
      <c r="AE44" s="4"/>
      <c r="AF44" s="91" t="s">
        <v>113</v>
      </c>
      <c r="AG44" s="91" t="s">
        <v>20</v>
      </c>
      <c r="AH44" s="4"/>
      <c r="AI44" s="17"/>
      <c r="AJ44" s="4">
        <f t="shared" ca="1" si="0"/>
        <v>-836</v>
      </c>
      <c r="AK44" s="4" t="str">
        <f t="shared" si="1"/>
        <v>CERRADO</v>
      </c>
      <c r="AL44" s="4" t="str">
        <f t="shared" si="2"/>
        <v>RESPONDIDO</v>
      </c>
      <c r="AM44" s="23">
        <f t="shared" si="3"/>
        <v>44263</v>
      </c>
      <c r="AN44" s="24">
        <f t="shared" si="4"/>
        <v>2</v>
      </c>
      <c r="AO44" s="24">
        <f t="shared" si="5"/>
        <v>2021</v>
      </c>
      <c r="AP44" s="24" t="str">
        <f t="shared" si="6"/>
        <v>2/2021</v>
      </c>
    </row>
    <row r="45" spans="2:42" ht="267.75">
      <c r="B45" s="4">
        <v>43</v>
      </c>
      <c r="C45" s="4"/>
      <c r="D45" s="122" t="s">
        <v>210</v>
      </c>
      <c r="E45" s="25">
        <v>118</v>
      </c>
      <c r="F45" s="4">
        <v>1</v>
      </c>
      <c r="G45" s="18" t="s">
        <v>23</v>
      </c>
      <c r="H45" s="18">
        <v>75</v>
      </c>
      <c r="I45" s="17" t="s">
        <v>202</v>
      </c>
      <c r="J45" s="17" t="s">
        <v>176</v>
      </c>
      <c r="K45" s="19" t="s">
        <v>70</v>
      </c>
      <c r="L45" s="19" t="s">
        <v>70</v>
      </c>
      <c r="M45" s="4">
        <v>1</v>
      </c>
      <c r="N45" s="20" t="s">
        <v>206</v>
      </c>
      <c r="O45" s="51" t="s">
        <v>548</v>
      </c>
      <c r="P45" s="20" t="s">
        <v>207</v>
      </c>
      <c r="Q45" s="17" t="s">
        <v>208</v>
      </c>
      <c r="R45" s="17" t="s">
        <v>209</v>
      </c>
      <c r="S45" s="32">
        <v>2</v>
      </c>
      <c r="T45" s="21">
        <v>44201</v>
      </c>
      <c r="U45" s="21">
        <v>44377</v>
      </c>
      <c r="V45" s="4">
        <v>2</v>
      </c>
      <c r="W45" s="80" t="s">
        <v>2585</v>
      </c>
      <c r="X45" s="53" t="s">
        <v>2636</v>
      </c>
      <c r="Y45" s="56">
        <v>1</v>
      </c>
      <c r="Z45" s="56">
        <v>1</v>
      </c>
      <c r="AA45" s="56">
        <v>0.8</v>
      </c>
      <c r="AB45" s="85" t="s">
        <v>617</v>
      </c>
      <c r="AC45" s="4"/>
      <c r="AD45" s="4"/>
      <c r="AE45" s="4"/>
      <c r="AF45" s="91" t="s">
        <v>113</v>
      </c>
      <c r="AG45" s="91" t="s">
        <v>20</v>
      </c>
      <c r="AH45" s="4"/>
      <c r="AI45" s="17"/>
      <c r="AJ45" s="4">
        <f t="shared" ca="1" si="0"/>
        <v>-805</v>
      </c>
      <c r="AK45" s="4" t="str">
        <f t="shared" si="1"/>
        <v>CERRADO</v>
      </c>
      <c r="AL45" s="4" t="str">
        <f t="shared" si="2"/>
        <v>RESPONDIDO</v>
      </c>
      <c r="AM45" s="23">
        <f t="shared" si="3"/>
        <v>44294</v>
      </c>
      <c r="AN45" s="24">
        <f t="shared" si="4"/>
        <v>2</v>
      </c>
      <c r="AO45" s="24">
        <f t="shared" si="5"/>
        <v>2021</v>
      </c>
      <c r="AP45" s="24" t="str">
        <f t="shared" si="6"/>
        <v>2/2021</v>
      </c>
    </row>
    <row r="46" spans="2:42" ht="267.75">
      <c r="B46" s="4">
        <v>44</v>
      </c>
      <c r="C46" s="4"/>
      <c r="D46" s="122" t="s">
        <v>210</v>
      </c>
      <c r="E46" s="25">
        <v>118</v>
      </c>
      <c r="F46" s="4">
        <v>1</v>
      </c>
      <c r="G46" s="18" t="s">
        <v>23</v>
      </c>
      <c r="H46" s="18">
        <v>75</v>
      </c>
      <c r="I46" s="17" t="s">
        <v>202</v>
      </c>
      <c r="J46" s="22" t="s">
        <v>546</v>
      </c>
      <c r="K46" s="19" t="s">
        <v>70</v>
      </c>
      <c r="L46" s="19" t="s">
        <v>70</v>
      </c>
      <c r="M46" s="4">
        <v>1</v>
      </c>
      <c r="N46" s="20" t="s">
        <v>547</v>
      </c>
      <c r="O46" s="51" t="s">
        <v>548</v>
      </c>
      <c r="P46" s="20" t="s">
        <v>207</v>
      </c>
      <c r="Q46" s="17" t="s">
        <v>208</v>
      </c>
      <c r="R46" s="17" t="s">
        <v>209</v>
      </c>
      <c r="S46" s="32">
        <v>2</v>
      </c>
      <c r="T46" s="21">
        <v>44201</v>
      </c>
      <c r="U46" s="21">
        <v>44377</v>
      </c>
      <c r="V46" s="4">
        <v>2</v>
      </c>
      <c r="W46" s="80" t="s">
        <v>2585</v>
      </c>
      <c r="X46" s="53" t="s">
        <v>2631</v>
      </c>
      <c r="Y46" s="56">
        <v>1</v>
      </c>
      <c r="Z46" s="56">
        <v>1</v>
      </c>
      <c r="AA46" s="56">
        <v>1</v>
      </c>
      <c r="AB46" s="85" t="s">
        <v>617</v>
      </c>
      <c r="AC46" s="4"/>
      <c r="AD46" s="4"/>
      <c r="AE46" s="4"/>
      <c r="AF46" s="91" t="s">
        <v>113</v>
      </c>
      <c r="AG46" s="91" t="s">
        <v>20</v>
      </c>
      <c r="AH46" s="4"/>
      <c r="AI46" s="17"/>
      <c r="AJ46" s="4">
        <f t="shared" ca="1" si="0"/>
        <v>-805</v>
      </c>
      <c r="AK46" s="4" t="str">
        <f t="shared" si="1"/>
        <v>CERRADO</v>
      </c>
      <c r="AL46" s="4" t="str">
        <f t="shared" si="2"/>
        <v>RESPONDIDO</v>
      </c>
      <c r="AM46" s="23">
        <f t="shared" si="3"/>
        <v>44294</v>
      </c>
      <c r="AN46" s="24">
        <f t="shared" si="4"/>
        <v>2</v>
      </c>
      <c r="AO46" s="24">
        <f t="shared" si="5"/>
        <v>2021</v>
      </c>
      <c r="AP46" s="24" t="str">
        <f t="shared" si="6"/>
        <v>2/2021</v>
      </c>
    </row>
    <row r="47" spans="2:42" ht="184.5" customHeight="1">
      <c r="B47" s="120">
        <v>45</v>
      </c>
      <c r="C47" s="24" t="s">
        <v>137</v>
      </c>
      <c r="D47" s="121" t="s">
        <v>469</v>
      </c>
      <c r="E47" s="65">
        <v>118</v>
      </c>
      <c r="F47" s="24">
        <v>1</v>
      </c>
      <c r="G47" s="34" t="s">
        <v>23</v>
      </c>
      <c r="H47" s="34">
        <v>75</v>
      </c>
      <c r="I47" s="41" t="s">
        <v>202</v>
      </c>
      <c r="J47" s="54" t="s">
        <v>60</v>
      </c>
      <c r="K47" s="35" t="s">
        <v>19</v>
      </c>
      <c r="L47" s="41" t="s">
        <v>61</v>
      </c>
      <c r="M47" s="41">
        <v>1</v>
      </c>
      <c r="N47" s="51" t="s">
        <v>211</v>
      </c>
      <c r="O47" s="51" t="s">
        <v>528</v>
      </c>
      <c r="P47" s="45" t="s">
        <v>212</v>
      </c>
      <c r="Q47" s="41" t="s">
        <v>213</v>
      </c>
      <c r="R47" s="41" t="s">
        <v>214</v>
      </c>
      <c r="S47" s="49">
        <v>2</v>
      </c>
      <c r="T47" s="47">
        <v>44186</v>
      </c>
      <c r="U47" s="47">
        <v>44550</v>
      </c>
      <c r="V47" s="24">
        <v>1</v>
      </c>
      <c r="W47" s="80" t="s">
        <v>2586</v>
      </c>
      <c r="X47" s="51" t="s">
        <v>2635</v>
      </c>
      <c r="Y47" s="56">
        <v>1</v>
      </c>
      <c r="Z47" s="56">
        <v>1</v>
      </c>
      <c r="AA47" s="56">
        <v>1</v>
      </c>
      <c r="AB47" s="85" t="s">
        <v>618</v>
      </c>
      <c r="AC47" s="4"/>
      <c r="AD47" s="4"/>
      <c r="AE47" s="4"/>
      <c r="AF47" s="91" t="s">
        <v>113</v>
      </c>
      <c r="AG47" s="91" t="s">
        <v>20</v>
      </c>
      <c r="AH47" s="4"/>
      <c r="AI47" s="4"/>
      <c r="AJ47" s="4">
        <f t="shared" ca="1" si="0"/>
        <v>-632</v>
      </c>
      <c r="AK47" s="4" t="str">
        <f t="shared" si="1"/>
        <v>CERRADO</v>
      </c>
      <c r="AL47" s="4" t="str">
        <f t="shared" si="2"/>
        <v>RESPONDIDO</v>
      </c>
      <c r="AM47" s="23">
        <f t="shared" si="3"/>
        <v>44467</v>
      </c>
      <c r="AN47" s="24">
        <f t="shared" si="4"/>
        <v>4</v>
      </c>
      <c r="AO47" s="24">
        <f t="shared" si="5"/>
        <v>2021</v>
      </c>
      <c r="AP47" s="24" t="str">
        <f t="shared" si="6"/>
        <v>4/2021</v>
      </c>
    </row>
    <row r="48" spans="2:42" ht="204">
      <c r="B48" s="4">
        <v>46</v>
      </c>
      <c r="C48" s="24" t="s">
        <v>215</v>
      </c>
      <c r="D48" s="121" t="s">
        <v>470</v>
      </c>
      <c r="E48" s="65">
        <v>118</v>
      </c>
      <c r="F48" s="24">
        <v>1</v>
      </c>
      <c r="G48" s="34" t="s">
        <v>23</v>
      </c>
      <c r="H48" s="34">
        <v>75</v>
      </c>
      <c r="I48" s="41" t="s">
        <v>202</v>
      </c>
      <c r="J48" s="41" t="s">
        <v>62</v>
      </c>
      <c r="K48" s="35" t="s">
        <v>19</v>
      </c>
      <c r="L48" s="41" t="s">
        <v>61</v>
      </c>
      <c r="M48" s="24">
        <v>1</v>
      </c>
      <c r="N48" s="51" t="s">
        <v>216</v>
      </c>
      <c r="O48" s="51" t="s">
        <v>530</v>
      </c>
      <c r="P48" s="45" t="s">
        <v>217</v>
      </c>
      <c r="Q48" s="41" t="s">
        <v>218</v>
      </c>
      <c r="R48" s="41" t="s">
        <v>219</v>
      </c>
      <c r="S48" s="50">
        <v>12</v>
      </c>
      <c r="T48" s="47">
        <v>44186</v>
      </c>
      <c r="U48" s="47">
        <v>44550</v>
      </c>
      <c r="V48" s="40">
        <v>1</v>
      </c>
      <c r="W48" s="80" t="s">
        <v>2587</v>
      </c>
      <c r="X48" s="51" t="s">
        <v>2634</v>
      </c>
      <c r="Y48" s="52">
        <v>1</v>
      </c>
      <c r="Z48" s="52">
        <v>1</v>
      </c>
      <c r="AA48" s="40">
        <v>1</v>
      </c>
      <c r="AB48" s="85" t="s">
        <v>619</v>
      </c>
      <c r="AC48" s="24"/>
      <c r="AD48" s="24"/>
      <c r="AE48" s="24"/>
      <c r="AF48" s="91" t="s">
        <v>113</v>
      </c>
      <c r="AG48" s="91" t="s">
        <v>20</v>
      </c>
      <c r="AH48" s="24"/>
      <c r="AI48" s="24"/>
      <c r="AJ48" s="24">
        <f t="shared" ca="1" si="0"/>
        <v>-632</v>
      </c>
      <c r="AK48" s="24" t="str">
        <f t="shared" si="1"/>
        <v>CERRADO</v>
      </c>
      <c r="AL48" s="24" t="str">
        <f t="shared" si="2"/>
        <v>RESPONDIDO</v>
      </c>
      <c r="AM48" s="23">
        <f t="shared" si="3"/>
        <v>44467</v>
      </c>
      <c r="AN48" s="24">
        <f t="shared" si="4"/>
        <v>4</v>
      </c>
      <c r="AO48" s="24">
        <f t="shared" si="5"/>
        <v>2021</v>
      </c>
      <c r="AP48" s="24" t="str">
        <f t="shared" si="6"/>
        <v>4/2021</v>
      </c>
    </row>
    <row r="49" spans="2:42" ht="409.5" customHeight="1">
      <c r="B49" s="4">
        <v>47</v>
      </c>
      <c r="C49" s="24" t="s">
        <v>137</v>
      </c>
      <c r="D49" s="121" t="s">
        <v>471</v>
      </c>
      <c r="E49" s="65">
        <v>118</v>
      </c>
      <c r="F49" s="24">
        <v>1</v>
      </c>
      <c r="G49" s="34" t="s">
        <v>23</v>
      </c>
      <c r="H49" s="34">
        <v>75</v>
      </c>
      <c r="I49" s="41" t="s">
        <v>202</v>
      </c>
      <c r="J49" s="41" t="s">
        <v>63</v>
      </c>
      <c r="K49" s="35" t="s">
        <v>19</v>
      </c>
      <c r="L49" s="41" t="s">
        <v>61</v>
      </c>
      <c r="M49" s="24">
        <v>1</v>
      </c>
      <c r="N49" s="51" t="s">
        <v>220</v>
      </c>
      <c r="O49" s="51" t="s">
        <v>537</v>
      </c>
      <c r="P49" s="45" t="s">
        <v>221</v>
      </c>
      <c r="Q49" s="41" t="s">
        <v>218</v>
      </c>
      <c r="R49" s="41" t="s">
        <v>219</v>
      </c>
      <c r="S49" s="49">
        <v>12</v>
      </c>
      <c r="T49" s="47">
        <v>44186</v>
      </c>
      <c r="U49" s="47">
        <v>44550</v>
      </c>
      <c r="V49" s="40">
        <v>1</v>
      </c>
      <c r="W49" s="51" t="s">
        <v>2588</v>
      </c>
      <c r="X49" s="51" t="s">
        <v>2633</v>
      </c>
      <c r="Y49" s="30">
        <v>1</v>
      </c>
      <c r="Z49" s="30">
        <v>1</v>
      </c>
      <c r="AA49" s="56">
        <v>1</v>
      </c>
      <c r="AB49" s="85" t="s">
        <v>618</v>
      </c>
      <c r="AC49" s="4"/>
      <c r="AD49" s="4"/>
      <c r="AE49" s="4"/>
      <c r="AF49" s="91" t="s">
        <v>113</v>
      </c>
      <c r="AG49" s="91" t="s">
        <v>20</v>
      </c>
      <c r="AH49" s="4"/>
      <c r="AI49" s="4"/>
      <c r="AJ49" s="4">
        <f t="shared" ca="1" si="0"/>
        <v>-632</v>
      </c>
      <c r="AK49" s="4" t="str">
        <f t="shared" si="1"/>
        <v>CERRADO</v>
      </c>
      <c r="AL49" s="4" t="str">
        <f t="shared" si="2"/>
        <v>RESPONDIDO</v>
      </c>
      <c r="AM49" s="23">
        <f t="shared" si="3"/>
        <v>44467</v>
      </c>
      <c r="AN49" s="24">
        <f t="shared" si="4"/>
        <v>4</v>
      </c>
      <c r="AO49" s="24">
        <f t="shared" si="5"/>
        <v>2021</v>
      </c>
      <c r="AP49" s="24" t="str">
        <f t="shared" si="6"/>
        <v>4/2021</v>
      </c>
    </row>
    <row r="50" spans="2:42" ht="159.75" customHeight="1">
      <c r="B50" s="120">
        <v>48</v>
      </c>
      <c r="C50" s="4"/>
      <c r="D50" s="122" t="s">
        <v>472</v>
      </c>
      <c r="E50" s="25">
        <v>118</v>
      </c>
      <c r="F50" s="4">
        <v>1</v>
      </c>
      <c r="G50" s="18" t="s">
        <v>23</v>
      </c>
      <c r="H50" s="18">
        <v>75</v>
      </c>
      <c r="I50" s="17" t="s">
        <v>202</v>
      </c>
      <c r="J50" s="17" t="s">
        <v>59</v>
      </c>
      <c r="K50" s="19" t="s">
        <v>19</v>
      </c>
      <c r="L50" s="17" t="s">
        <v>61</v>
      </c>
      <c r="M50" s="4">
        <v>1</v>
      </c>
      <c r="N50" s="20" t="s">
        <v>222</v>
      </c>
      <c r="O50" s="51" t="s">
        <v>545</v>
      </c>
      <c r="P50" s="20" t="s">
        <v>2582</v>
      </c>
      <c r="Q50" s="17" t="s">
        <v>204</v>
      </c>
      <c r="R50" s="17" t="s">
        <v>205</v>
      </c>
      <c r="S50" s="32">
        <v>3</v>
      </c>
      <c r="T50" s="21">
        <v>44186</v>
      </c>
      <c r="U50" s="21">
        <v>44377</v>
      </c>
      <c r="V50" s="56">
        <v>1</v>
      </c>
      <c r="W50" s="80" t="s">
        <v>2583</v>
      </c>
      <c r="X50" s="53" t="s">
        <v>2632</v>
      </c>
      <c r="Y50" s="56">
        <v>1</v>
      </c>
      <c r="Z50" s="56">
        <v>1</v>
      </c>
      <c r="AA50" s="59">
        <v>1</v>
      </c>
      <c r="AB50" s="85" t="s">
        <v>617</v>
      </c>
      <c r="AC50" s="4"/>
      <c r="AD50" s="4"/>
      <c r="AE50" s="4"/>
      <c r="AF50" s="91" t="s">
        <v>113</v>
      </c>
      <c r="AG50" s="91" t="s">
        <v>20</v>
      </c>
      <c r="AH50" s="4"/>
      <c r="AI50" s="17"/>
      <c r="AJ50" s="4">
        <f t="shared" ca="1" si="0"/>
        <v>-805</v>
      </c>
      <c r="AK50" s="4" t="str">
        <f t="shared" si="1"/>
        <v>CERRADO</v>
      </c>
      <c r="AL50" s="4" t="str">
        <f t="shared" si="2"/>
        <v>RESPONDIDO</v>
      </c>
      <c r="AM50" s="23">
        <f t="shared" si="3"/>
        <v>44294</v>
      </c>
      <c r="AN50" s="24">
        <f t="shared" si="4"/>
        <v>2</v>
      </c>
      <c r="AO50" s="24">
        <f t="shared" si="5"/>
        <v>2021</v>
      </c>
      <c r="AP50" s="24" t="str">
        <f t="shared" si="6"/>
        <v>2/2021</v>
      </c>
    </row>
    <row r="51" spans="2:42" ht="379.5" customHeight="1">
      <c r="B51" s="4">
        <v>49</v>
      </c>
      <c r="C51" s="4" t="s">
        <v>105</v>
      </c>
      <c r="D51" s="119" t="s">
        <v>223</v>
      </c>
      <c r="E51" s="25">
        <v>118</v>
      </c>
      <c r="F51" s="4">
        <v>1</v>
      </c>
      <c r="G51" s="18" t="s">
        <v>23</v>
      </c>
      <c r="H51" s="18">
        <v>75</v>
      </c>
      <c r="I51" s="17" t="s">
        <v>202</v>
      </c>
      <c r="J51" s="17" t="s">
        <v>224</v>
      </c>
      <c r="K51" s="17" t="s">
        <v>80</v>
      </c>
      <c r="L51" s="20" t="s">
        <v>80</v>
      </c>
      <c r="M51" s="4">
        <v>1</v>
      </c>
      <c r="N51" s="20" t="s">
        <v>225</v>
      </c>
      <c r="O51" s="51" t="s">
        <v>589</v>
      </c>
      <c r="P51" s="20" t="s">
        <v>165</v>
      </c>
      <c r="Q51" s="17" t="s">
        <v>226</v>
      </c>
      <c r="R51" s="17" t="s">
        <v>227</v>
      </c>
      <c r="S51" s="17">
        <v>100</v>
      </c>
      <c r="T51" s="21">
        <v>44186</v>
      </c>
      <c r="U51" s="21">
        <v>44550</v>
      </c>
      <c r="V51" s="17">
        <v>100</v>
      </c>
      <c r="W51" s="80" t="s">
        <v>2589</v>
      </c>
      <c r="X51" s="53" t="s">
        <v>2631</v>
      </c>
      <c r="Y51" s="4">
        <v>100</v>
      </c>
      <c r="Z51" s="4">
        <v>100</v>
      </c>
      <c r="AA51" s="4"/>
      <c r="AB51" s="85" t="s">
        <v>618</v>
      </c>
      <c r="AC51" s="4"/>
      <c r="AD51" s="4"/>
      <c r="AE51" s="4"/>
      <c r="AF51" s="91" t="s">
        <v>113</v>
      </c>
      <c r="AG51" s="91" t="s">
        <v>20</v>
      </c>
      <c r="AH51" s="4"/>
      <c r="AI51" s="17"/>
      <c r="AJ51" s="4">
        <f t="shared" ca="1" si="0"/>
        <v>-632</v>
      </c>
      <c r="AK51" s="4" t="str">
        <f t="shared" si="1"/>
        <v>CERRADO</v>
      </c>
      <c r="AL51" s="4" t="str">
        <f t="shared" si="2"/>
        <v>RESPONDIDO</v>
      </c>
      <c r="AM51" s="23">
        <f t="shared" si="3"/>
        <v>44467</v>
      </c>
      <c r="AN51" s="24">
        <f t="shared" si="4"/>
        <v>4</v>
      </c>
      <c r="AO51" s="24">
        <f t="shared" si="5"/>
        <v>2021</v>
      </c>
      <c r="AP51" s="24" t="str">
        <f t="shared" si="6"/>
        <v>4/2021</v>
      </c>
    </row>
    <row r="52" spans="2:42" ht="407.25" customHeight="1">
      <c r="B52" s="4">
        <v>50</v>
      </c>
      <c r="C52" s="4" t="s">
        <v>105</v>
      </c>
      <c r="D52" s="119" t="s">
        <v>228</v>
      </c>
      <c r="E52" s="25">
        <v>118</v>
      </c>
      <c r="F52" s="4">
        <v>1</v>
      </c>
      <c r="G52" s="18" t="s">
        <v>23</v>
      </c>
      <c r="H52" s="18">
        <v>75</v>
      </c>
      <c r="I52" s="17" t="s">
        <v>202</v>
      </c>
      <c r="J52" s="17" t="s">
        <v>224</v>
      </c>
      <c r="K52" s="17" t="s">
        <v>80</v>
      </c>
      <c r="L52" s="20" t="s">
        <v>80</v>
      </c>
      <c r="M52" s="4">
        <v>2</v>
      </c>
      <c r="N52" s="20" t="s">
        <v>225</v>
      </c>
      <c r="O52" s="51" t="s">
        <v>589</v>
      </c>
      <c r="P52" s="20" t="s">
        <v>229</v>
      </c>
      <c r="Q52" s="17" t="s">
        <v>230</v>
      </c>
      <c r="R52" s="17" t="s">
        <v>231</v>
      </c>
      <c r="S52" s="17">
        <v>100</v>
      </c>
      <c r="T52" s="21">
        <v>44186</v>
      </c>
      <c r="U52" s="21">
        <v>44550</v>
      </c>
      <c r="V52" s="30">
        <v>1</v>
      </c>
      <c r="W52" s="80" t="s">
        <v>2590</v>
      </c>
      <c r="X52" s="53" t="s">
        <v>2630</v>
      </c>
      <c r="Y52" s="4">
        <v>100</v>
      </c>
      <c r="Z52" s="4">
        <v>100</v>
      </c>
      <c r="AA52" s="4"/>
      <c r="AB52" s="85" t="s">
        <v>618</v>
      </c>
      <c r="AC52" s="4"/>
      <c r="AD52" s="4"/>
      <c r="AE52" s="4"/>
      <c r="AF52" s="91" t="s">
        <v>113</v>
      </c>
      <c r="AG52" s="91" t="s">
        <v>20</v>
      </c>
      <c r="AH52" s="4"/>
      <c r="AI52" s="17"/>
      <c r="AJ52" s="4">
        <f t="shared" ca="1" si="0"/>
        <v>-632</v>
      </c>
      <c r="AK52" s="4" t="str">
        <f t="shared" si="1"/>
        <v>CERRADO</v>
      </c>
      <c r="AL52" s="4" t="str">
        <f t="shared" si="2"/>
        <v>RESPONDIDO</v>
      </c>
      <c r="AM52" s="23">
        <f t="shared" si="3"/>
        <v>44467</v>
      </c>
      <c r="AN52" s="24">
        <f t="shared" si="4"/>
        <v>4</v>
      </c>
      <c r="AO52" s="24">
        <f t="shared" si="5"/>
        <v>2021</v>
      </c>
      <c r="AP52" s="24" t="str">
        <f t="shared" si="6"/>
        <v>4/2021</v>
      </c>
    </row>
    <row r="53" spans="2:42" ht="361.5" customHeight="1">
      <c r="B53" s="4">
        <v>53</v>
      </c>
      <c r="C53" s="24" t="s">
        <v>215</v>
      </c>
      <c r="D53" s="114" t="s">
        <v>242</v>
      </c>
      <c r="E53" s="65">
        <v>118</v>
      </c>
      <c r="F53" s="24">
        <v>2</v>
      </c>
      <c r="G53" s="34" t="s">
        <v>27</v>
      </c>
      <c r="H53" s="34">
        <v>52</v>
      </c>
      <c r="I53" s="41" t="s">
        <v>233</v>
      </c>
      <c r="J53" s="34" t="s">
        <v>243</v>
      </c>
      <c r="K53" s="41" t="s">
        <v>70</v>
      </c>
      <c r="L53" s="35" t="s">
        <v>244</v>
      </c>
      <c r="M53" s="35">
        <v>1</v>
      </c>
      <c r="N53" s="37" t="s">
        <v>2594</v>
      </c>
      <c r="O53" s="38" t="s">
        <v>594</v>
      </c>
      <c r="P53" s="37" t="s">
        <v>2595</v>
      </c>
      <c r="Q53" s="35" t="s">
        <v>245</v>
      </c>
      <c r="R53" s="35" t="s">
        <v>246</v>
      </c>
      <c r="S53" s="35">
        <v>1</v>
      </c>
      <c r="T53" s="36">
        <v>44501</v>
      </c>
      <c r="U53" s="36">
        <v>44561</v>
      </c>
      <c r="V53" s="40">
        <v>1</v>
      </c>
      <c r="W53" s="80" t="s">
        <v>2596</v>
      </c>
      <c r="X53" s="51" t="s">
        <v>623</v>
      </c>
      <c r="Y53" s="40">
        <v>1</v>
      </c>
      <c r="Z53" s="40">
        <v>1</v>
      </c>
      <c r="AA53" s="40">
        <v>1</v>
      </c>
      <c r="AB53" s="85" t="s">
        <v>621</v>
      </c>
      <c r="AC53" s="24"/>
      <c r="AD53" s="24"/>
      <c r="AE53" s="24"/>
      <c r="AF53" s="91" t="s">
        <v>113</v>
      </c>
      <c r="AG53" s="91" t="s">
        <v>20</v>
      </c>
      <c r="AH53" s="24"/>
      <c r="AI53" s="41"/>
      <c r="AJ53" s="24">
        <f t="shared" ca="1" si="0"/>
        <v>-621</v>
      </c>
      <c r="AK53" s="24" t="str">
        <f t="shared" si="1"/>
        <v>CERRADO</v>
      </c>
      <c r="AL53" s="24" t="str">
        <f t="shared" si="2"/>
        <v>RESPONDIDO</v>
      </c>
      <c r="AM53" s="23">
        <f t="shared" si="3"/>
        <v>44478</v>
      </c>
      <c r="AN53" s="24">
        <f t="shared" si="4"/>
        <v>4</v>
      </c>
      <c r="AO53" s="24">
        <f t="shared" si="5"/>
        <v>2021</v>
      </c>
      <c r="AP53" s="24" t="str">
        <f t="shared" si="6"/>
        <v>4/2021</v>
      </c>
    </row>
    <row r="54" spans="2:42" ht="318" customHeight="1">
      <c r="B54" s="4">
        <v>62</v>
      </c>
      <c r="C54" s="24" t="s">
        <v>105</v>
      </c>
      <c r="D54" s="114" t="s">
        <v>277</v>
      </c>
      <c r="E54" s="65">
        <v>118</v>
      </c>
      <c r="F54" s="24">
        <v>2</v>
      </c>
      <c r="G54" s="34" t="s">
        <v>27</v>
      </c>
      <c r="H54" s="34">
        <v>52</v>
      </c>
      <c r="I54" s="41" t="s">
        <v>233</v>
      </c>
      <c r="J54" s="34" t="s">
        <v>69</v>
      </c>
      <c r="K54" s="41" t="s">
        <v>70</v>
      </c>
      <c r="L54" s="35" t="s">
        <v>70</v>
      </c>
      <c r="M54" s="35">
        <v>1</v>
      </c>
      <c r="N54" s="37" t="s">
        <v>278</v>
      </c>
      <c r="O54" s="38" t="s">
        <v>556</v>
      </c>
      <c r="P54" s="37" t="s">
        <v>2609</v>
      </c>
      <c r="Q54" s="35" t="s">
        <v>2610</v>
      </c>
      <c r="R54" s="35" t="s">
        <v>279</v>
      </c>
      <c r="S54" s="35">
        <v>1</v>
      </c>
      <c r="T54" s="36">
        <v>44348</v>
      </c>
      <c r="U54" s="36">
        <v>44530</v>
      </c>
      <c r="V54" s="40">
        <v>1</v>
      </c>
      <c r="W54" s="80" t="s">
        <v>2611</v>
      </c>
      <c r="X54" s="51" t="s">
        <v>2659</v>
      </c>
      <c r="Y54" s="40">
        <v>1</v>
      </c>
      <c r="Z54" s="40">
        <v>1</v>
      </c>
      <c r="AA54" s="40">
        <v>1</v>
      </c>
      <c r="AB54" s="85" t="s">
        <v>620</v>
      </c>
      <c r="AC54" s="24"/>
      <c r="AD54" s="24"/>
      <c r="AE54" s="24"/>
      <c r="AF54" s="91" t="s">
        <v>113</v>
      </c>
      <c r="AG54" s="91" t="s">
        <v>20</v>
      </c>
      <c r="AH54" s="24"/>
      <c r="AI54" s="24"/>
      <c r="AJ54" s="24">
        <f ca="1">+U54-$AJ$1</f>
        <v>-652</v>
      </c>
      <c r="AK54" s="24" t="str">
        <f>+IF(AF54="CUMPLIDA","CERRADO",(IF(AJ54="","VACIO",IF(AJ54&lt;0,"Vencido hace "&amp;AJ54*-1&amp;" días",IF(AJ54=0,"Vence hoy",IF(AJ54&lt;4,"Tiene "&amp;AJ54&amp;" días","Faltan "&amp;AJ54&amp;" días"))))))</f>
        <v>CERRADO</v>
      </c>
      <c r="AL54" s="24" t="str">
        <f>+IF(AF54="CUMPLIDA","RESPONDIDO",(IF(AJ54&lt;0,"PLAZO CUMPLIDO","A TIEMPO")))</f>
        <v>RESPONDIDO</v>
      </c>
      <c r="AM54" s="23">
        <f>+U54-83</f>
        <v>44447</v>
      </c>
      <c r="AN54" s="24">
        <f>+ROUNDUP(MONTH(U54)/3,0)</f>
        <v>4</v>
      </c>
      <c r="AO54" s="24">
        <f>+YEAR(U54)</f>
        <v>2021</v>
      </c>
      <c r="AP54" s="24" t="str">
        <f>+CONCATENATE(AN54,"/",AO54)</f>
        <v>4/2021</v>
      </c>
    </row>
    <row r="55" spans="2:42" ht="369.75">
      <c r="B55" s="120">
        <v>72</v>
      </c>
      <c r="C55" s="4" t="s">
        <v>105</v>
      </c>
      <c r="D55" s="119" t="s">
        <v>308</v>
      </c>
      <c r="E55" s="25">
        <v>118</v>
      </c>
      <c r="F55" s="4">
        <v>2</v>
      </c>
      <c r="G55" s="18" t="s">
        <v>27</v>
      </c>
      <c r="H55" s="18">
        <v>57</v>
      </c>
      <c r="I55" s="17" t="s">
        <v>281</v>
      </c>
      <c r="J55" s="18" t="s">
        <v>309</v>
      </c>
      <c r="K55" s="17" t="s">
        <v>79</v>
      </c>
      <c r="L55" s="19" t="s">
        <v>465</v>
      </c>
      <c r="M55" s="18">
        <v>1</v>
      </c>
      <c r="N55" s="74" t="s">
        <v>310</v>
      </c>
      <c r="O55" s="38" t="s">
        <v>555</v>
      </c>
      <c r="P55" s="74" t="s">
        <v>2517</v>
      </c>
      <c r="Q55" s="19" t="s">
        <v>2518</v>
      </c>
      <c r="R55" s="19" t="s">
        <v>2519</v>
      </c>
      <c r="S55" s="19">
        <v>1</v>
      </c>
      <c r="T55" s="75">
        <v>44440</v>
      </c>
      <c r="U55" s="75">
        <v>44561</v>
      </c>
      <c r="V55" s="56">
        <v>1</v>
      </c>
      <c r="W55" s="80" t="s">
        <v>2520</v>
      </c>
      <c r="X55" s="53" t="s">
        <v>2662</v>
      </c>
      <c r="Y55" s="56">
        <v>1</v>
      </c>
      <c r="Z55" s="56">
        <v>1</v>
      </c>
      <c r="AA55" s="56">
        <v>1</v>
      </c>
      <c r="AB55" s="85" t="s">
        <v>620</v>
      </c>
      <c r="AC55" s="4"/>
      <c r="AD55" s="4"/>
      <c r="AE55" s="4"/>
      <c r="AF55" s="91" t="s">
        <v>113</v>
      </c>
      <c r="AG55" s="91" t="s">
        <v>20</v>
      </c>
      <c r="AH55" s="4"/>
      <c r="AI55" s="17"/>
      <c r="AJ55" s="4">
        <f ca="1">+U55-$AJ$1</f>
        <v>-621</v>
      </c>
      <c r="AK55" s="4" t="str">
        <f>+IF(AF55="CUMPLIDA","CERRADO",(IF(AJ55="","VACIO",IF(AJ55&lt;0,"Vencido hace "&amp;AJ55*-1&amp;" días",IF(AJ55=0,"Vence hoy",IF(AJ55&lt;4,"Tiene "&amp;AJ55&amp;" días","Faltan "&amp;AJ55&amp;" días"))))))</f>
        <v>CERRADO</v>
      </c>
      <c r="AL55" s="4" t="str">
        <f>+IF(AF55="CUMPLIDA","RESPONDIDO",(IF(AJ55&lt;0,"PLAZO CUMPLIDO","A TIEMPO")))</f>
        <v>RESPONDIDO</v>
      </c>
      <c r="AM55" s="23">
        <f>+U55-83</f>
        <v>44478</v>
      </c>
      <c r="AN55" s="24">
        <f>+ROUNDUP(MONTH(U55)/3,0)</f>
        <v>4</v>
      </c>
      <c r="AO55" s="24">
        <f>+YEAR(U55)</f>
        <v>2021</v>
      </c>
      <c r="AP55" s="24" t="str">
        <f>+CONCATENATE(AN55,"/",AO55)</f>
        <v>4/2021</v>
      </c>
    </row>
    <row r="56" spans="2:42" ht="409.5" customHeight="1">
      <c r="B56" s="4">
        <v>74</v>
      </c>
      <c r="C56" s="4" t="s">
        <v>137</v>
      </c>
      <c r="D56" s="119" t="s">
        <v>316</v>
      </c>
      <c r="E56" s="25">
        <v>118</v>
      </c>
      <c r="F56" s="4">
        <v>2</v>
      </c>
      <c r="G56" s="18" t="s">
        <v>27</v>
      </c>
      <c r="H56" s="18">
        <v>60</v>
      </c>
      <c r="I56" s="17" t="s">
        <v>312</v>
      </c>
      <c r="J56" s="18" t="s">
        <v>68</v>
      </c>
      <c r="K56" s="17" t="s">
        <v>19</v>
      </c>
      <c r="L56" s="19" t="s">
        <v>500</v>
      </c>
      <c r="M56" s="18">
        <v>1</v>
      </c>
      <c r="N56" s="74" t="s">
        <v>317</v>
      </c>
      <c r="O56" s="51" t="s">
        <v>539</v>
      </c>
      <c r="P56" s="28" t="s">
        <v>318</v>
      </c>
      <c r="Q56" s="19" t="s">
        <v>319</v>
      </c>
      <c r="R56" s="19" t="s">
        <v>319</v>
      </c>
      <c r="S56" s="76">
        <v>1</v>
      </c>
      <c r="T56" s="75">
        <v>44491</v>
      </c>
      <c r="U56" s="75">
        <v>44561</v>
      </c>
      <c r="V56" s="56">
        <v>1</v>
      </c>
      <c r="W56" s="80" t="s">
        <v>2522</v>
      </c>
      <c r="X56" s="53" t="s">
        <v>624</v>
      </c>
      <c r="Y56" s="56">
        <v>1</v>
      </c>
      <c r="Z56" s="56">
        <v>1</v>
      </c>
      <c r="AA56" s="56">
        <v>1</v>
      </c>
      <c r="AB56" s="85" t="s">
        <v>620</v>
      </c>
      <c r="AC56" s="4"/>
      <c r="AD56" s="4"/>
      <c r="AE56" s="4"/>
      <c r="AF56" s="91" t="s">
        <v>113</v>
      </c>
      <c r="AG56" s="91" t="s">
        <v>20</v>
      </c>
      <c r="AH56" s="4"/>
      <c r="AI56" s="17"/>
      <c r="AJ56" s="4">
        <f ca="1">+U56-$AJ$1</f>
        <v>-621</v>
      </c>
      <c r="AK56" s="4" t="str">
        <f>+IF(AF56="CUMPLIDA","CERRADO",(IF(AJ56="","VACIO",IF(AJ56&lt;0,"Vencido hace "&amp;AJ56*-1&amp;" días",IF(AJ56=0,"Vence hoy",IF(AJ56&lt;4,"Tiene "&amp;AJ56&amp;" días","Faltan "&amp;AJ56&amp;" días"))))))</f>
        <v>CERRADO</v>
      </c>
      <c r="AL56" s="4" t="str">
        <f>+IF(AF56="CUMPLIDA","RESPONDIDO",(IF(AJ56&lt;0,"PLAZO CUMPLIDO","A TIEMPO")))</f>
        <v>RESPONDIDO</v>
      </c>
      <c r="AM56" s="23">
        <f>+U56-83</f>
        <v>44478</v>
      </c>
      <c r="AN56" s="24">
        <f>+ROUNDUP(MONTH(U56)/3,0)</f>
        <v>4</v>
      </c>
      <c r="AO56" s="24">
        <f>+YEAR(U56)</f>
        <v>2021</v>
      </c>
      <c r="AP56" s="24" t="str">
        <f>+CONCATENATE(AN56,"/",AO56)</f>
        <v>4/2021</v>
      </c>
    </row>
  </sheetData>
  <autoFilter ref="A2:AP2" xr:uid="{237320EF-1C62-4ED0-AD73-B69C244E0937}"/>
  <conditionalFormatting sqref="AF3:AF21 AG19:AG22 AF23:AG56">
    <cfRule type="containsText" dxfId="44" priority="13" stopIfTrue="1" operator="containsText" text="PARA CIERRE DE LA CONTRALORIA">
      <formula>NOT(ISERROR(SEARCH("PARA CIERRE DE LA CONTRALORIA",AF3)))</formula>
    </cfRule>
  </conditionalFormatting>
  <conditionalFormatting sqref="AF22">
    <cfRule type="containsText" dxfId="43" priority="33" stopIfTrue="1" operator="containsText" text="CUMPLIDA">
      <formula>NOT(ISERROR(SEARCH("CUMPLIDA",AF22)))</formula>
    </cfRule>
  </conditionalFormatting>
  <conditionalFormatting sqref="AG3:AG15">
    <cfRule type="containsText" dxfId="42" priority="32" stopIfTrue="1" operator="containsText" text="PARA CIERRE DE LA CONTRALORIA">
      <formula>NOT(ISERROR(SEARCH("PARA CIERRE DE LA CONTRALORIA",AG3)))</formula>
    </cfRule>
  </conditionalFormatting>
  <conditionalFormatting sqref="AG16:AG18">
    <cfRule type="containsText" dxfId="41" priority="31" stopIfTrue="1" operator="containsText" text="ABIERTO">
      <formula>NOT(ISERROR(SEARCH("ABIERTO",AG16)))</formula>
    </cfRule>
  </conditionalFormatting>
  <conditionalFormatting sqref="AK3:AK56">
    <cfRule type="containsText" dxfId="40" priority="25" operator="containsText" text="CERRADO">
      <formula>NOT(ISERROR(SEARCH("CERRADO",AK3)))</formula>
    </cfRule>
    <cfRule type="expression" dxfId="39" priority="26" stopIfTrue="1">
      <formula>$AA3&gt;=4</formula>
    </cfRule>
    <cfRule type="expression" dxfId="38" priority="27" stopIfTrue="1">
      <formula>AND($AA3&gt;0,$AA3&lt;4)</formula>
    </cfRule>
    <cfRule type="expression" dxfId="37" priority="28" stopIfTrue="1">
      <formula>$AA3=0</formula>
    </cfRule>
    <cfRule type="expression" dxfId="36" priority="29" stopIfTrue="1">
      <formula>$AA3&lt;0</formula>
    </cfRule>
  </conditionalFormatting>
  <conditionalFormatting sqref="AL3:AL56">
    <cfRule type="containsText" dxfId="35" priority="22" operator="containsText" text="VENCIDO">
      <formula>NOT(ISERROR(SEARCH("VENCIDO",AL3)))</formula>
    </cfRule>
    <cfRule type="containsText" dxfId="34" priority="23" operator="containsText" text="RESPONDIDO">
      <formula>NOT(ISERROR(SEARCH("RESPONDIDO",AL3)))</formula>
    </cfRule>
    <cfRule type="containsText" dxfId="33" priority="24" operator="containsText" text="A TIEMPO">
      <formula>NOT(ISERROR(SEARCH("A TIEMPO",AL3)))</formula>
    </cfRule>
  </conditionalFormatting>
  <dataValidations count="11">
    <dataValidation allowBlank="1" showInputMessage="1" showErrorMessage="1" errorTitle="Entrada no válida" error="Por favor seleccione un elemento de la lista" promptTitle="Seleccione un elemento de la lista" sqref="G3:G4" xr:uid="{3FBA083B-1AC9-4034-8FDA-777C813907C8}"/>
    <dataValidation type="list" allowBlank="1" showInputMessage="1" showErrorMessage="1" errorTitle="Entrada no válida" error="Por favor seleccione un elemento de la lista" promptTitle="Seleccione un elemento de la lista" sqref="G5:G56" xr:uid="{357ACC1C-6A55-40EC-8024-8CAF46FE63B5}">
      <formula1>#REF!</formula1>
    </dataValidation>
    <dataValidation type="textLength" allowBlank="1" showInputMessage="1" showErrorMessage="1" errorTitle="Entrada no válida" error="Escriba un texto  Maximo 9 Caracteres" promptTitle="Cualquier contenido Maximo 9 Caracteres" sqref="E55:F56 F3:F54 E3:E49" xr:uid="{324747C9-E7B3-4EEC-9B45-8603787F24A6}">
      <formula1>0</formula1>
      <formula2>9</formula2>
    </dataValidation>
    <dataValidation type="textLength" allowBlank="1" showInputMessage="1" showErrorMessage="1" errorTitle="Entrada no válida" error="Escriba un texto  Maximo 20 Caracteres" promptTitle="Cualquier contenido Maximo 20 Caracteres" sqref="J22:J23 J48:J49" xr:uid="{FE785DB6-F04B-4ED8-BB6B-97C6E09757C0}">
      <formula1>0</formula1>
      <formula2>20</formula2>
    </dataValidation>
    <dataValidation type="decimal" allowBlank="1" showInputMessage="1" showErrorMessage="1" errorTitle="Entrada no válida" error="Por favor escriba un número" promptTitle="Escriba un número en esta casilla" sqref="S48:S49" xr:uid="{665AD04F-247F-4DE9-B63B-F98E26D15450}">
      <formula1>-999999</formula1>
      <formula2>999999</formula2>
    </dataValidation>
    <dataValidation type="date" allowBlank="1" showInputMessage="1" errorTitle="Entrada no válida" error="Por favor escriba una fecha válida (AAAA/MM/DD)" promptTitle="Ingrese una fecha (AAAA/MM/DD)" sqref="U22 T48:U49 U51 U54" xr:uid="{276A8C46-A059-41C5-96BC-3C074C20D13F}">
      <formula1>1900/1/1</formula1>
      <formula2>3000/1/1</formula2>
    </dataValidation>
    <dataValidation type="decimal" allowBlank="1" showInputMessage="1" showErrorMessage="1" errorTitle="Entrada no válida" error="Por favor escriba un número" promptTitle="Escriba un número en esta casilla" sqref="H27:H47 H54" xr:uid="{370997DC-2596-4138-8746-2DB6B8FF725A}">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M48:M49" xr:uid="{5C4409CB-14D7-4385-8E9E-10824C0B2910}">
      <formula1>-999</formula1>
      <formula2>999</formula2>
    </dataValidation>
    <dataValidation type="textLength" allowBlank="1" showInputMessage="1" showErrorMessage="1" errorTitle="Entrada no válida" error="Escriba un texto  Maximo 200 Caracteres" promptTitle="Cualquier contenido Maximo 200 Caracteres" sqref="R22 R48:R49" xr:uid="{136D7AF8-CFE5-4845-B411-35EC7AAADFE7}">
      <formula1>0</formula1>
      <formula2>200</formula2>
    </dataValidation>
    <dataValidation type="textLength" allowBlank="1" showInputMessage="1" showErrorMessage="1" errorTitle="Entrada no válida" error="Escriba un texto  Maximo 100 Caracteres" promptTitle="Cualquier contenido Maximo 100 Caracteres" sqref="Q22 K52:L52 Q48:Q49 L48" xr:uid="{759E3C41-9A27-4476-8DBF-5D8BE4D1B15D}">
      <formula1>0</formula1>
      <formula2>100</formula2>
    </dataValidation>
    <dataValidation type="textLength" allowBlank="1" showInputMessage="1" showErrorMessage="1" errorTitle="Entrada no válida" error="Escriba un texto  Maximo 500 Caracteres" promptTitle="Cualquier contenido Maximo 500 Caracteres" sqref="O22:P22 O48:P49" xr:uid="{6C9E638D-5AF4-4AE9-8B2E-5018F744C379}">
      <formula1>0</formula1>
      <formula2>500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6E1D-F52A-4551-B3F2-4F823DF1B00A}">
  <dimension ref="A1:AP83"/>
  <sheetViews>
    <sheetView tabSelected="1" topLeftCell="X1" zoomScale="85" zoomScaleNormal="85" workbookViewId="0"/>
  </sheetViews>
  <sheetFormatPr baseColWidth="10" defaultColWidth="11.42578125" defaultRowHeight="12.75"/>
  <cols>
    <col min="1" max="1" width="2.28515625" style="9" customWidth="1"/>
    <col min="2" max="2" width="11.5703125" style="9" bestFit="1" customWidth="1"/>
    <col min="3" max="3" width="11.42578125" style="9"/>
    <col min="4" max="4" width="16.5703125" style="9" customWidth="1"/>
    <col min="5" max="5" width="20" style="9" customWidth="1"/>
    <col min="6" max="6" width="11.5703125" style="9" customWidth="1"/>
    <col min="7" max="7" width="20.28515625" style="9" customWidth="1"/>
    <col min="8" max="8" width="16.7109375" style="9" customWidth="1"/>
    <col min="9" max="9" width="17.85546875" style="9" customWidth="1"/>
    <col min="10" max="11" width="16" style="9" customWidth="1"/>
    <col min="12" max="12" width="26.7109375" style="9" customWidth="1"/>
    <col min="13" max="13" width="16.28515625" style="9" customWidth="1"/>
    <col min="14" max="14" width="36.42578125" style="9" customWidth="1"/>
    <col min="15" max="15" width="29.5703125" style="9" customWidth="1"/>
    <col min="16" max="16" width="32" style="9" customWidth="1"/>
    <col min="17" max="17" width="14.7109375" style="9" hidden="1" customWidth="1"/>
    <col min="18" max="18" width="19.85546875" style="9" hidden="1" customWidth="1"/>
    <col min="19" max="19" width="11.5703125" style="9" hidden="1" customWidth="1"/>
    <col min="20" max="21" width="14.42578125" style="9" bestFit="1" customWidth="1"/>
    <col min="22" max="22" width="14.5703125" style="9" customWidth="1"/>
    <col min="23" max="23" width="78.140625" style="43" customWidth="1"/>
    <col min="24" max="24" width="143.42578125" style="9" customWidth="1"/>
    <col min="25" max="26" width="27.5703125" style="9" customWidth="1"/>
    <col min="27" max="27" width="13.140625" style="16" customWidth="1"/>
    <col min="28" max="28" width="14.85546875" style="9" customWidth="1"/>
    <col min="29" max="29" width="17.140625" style="9" customWidth="1"/>
    <col min="30" max="30" width="18" style="9" customWidth="1"/>
    <col min="31" max="31" width="15.85546875" style="9" customWidth="1"/>
    <col min="32" max="32" width="25.42578125" style="9" customWidth="1"/>
    <col min="33" max="33" width="45.7109375" style="9" customWidth="1"/>
    <col min="34" max="34" width="15.140625" style="9" customWidth="1"/>
    <col min="35" max="35" width="16.5703125" style="9" customWidth="1"/>
    <col min="36" max="36" width="22.5703125" style="9" customWidth="1"/>
    <col min="37" max="37" width="18.5703125" style="9" bestFit="1" customWidth="1"/>
    <col min="38" max="39" width="17.42578125" style="9" customWidth="1"/>
    <col min="40" max="40" width="14.140625" style="9" customWidth="1"/>
    <col min="41" max="16384" width="11.42578125" style="9"/>
  </cols>
  <sheetData>
    <row r="1" spans="1:42">
      <c r="A1" s="9" t="s">
        <v>2766</v>
      </c>
      <c r="AJ1" s="2">
        <f ca="1">+TODAY()</f>
        <v>45182</v>
      </c>
    </row>
    <row r="2" spans="1:42" ht="40.5" customHeight="1">
      <c r="B2" s="66" t="s">
        <v>5</v>
      </c>
      <c r="C2" s="66" t="s">
        <v>83</v>
      </c>
      <c r="D2" s="25" t="s">
        <v>84</v>
      </c>
      <c r="E2" s="25" t="s">
        <v>85</v>
      </c>
      <c r="F2" s="3" t="s">
        <v>86</v>
      </c>
      <c r="G2" s="25" t="s">
        <v>15</v>
      </c>
      <c r="H2" s="25" t="s">
        <v>16</v>
      </c>
      <c r="I2" s="25" t="s">
        <v>87</v>
      </c>
      <c r="J2" s="25" t="s">
        <v>2</v>
      </c>
      <c r="K2" s="3" t="s">
        <v>88</v>
      </c>
      <c r="L2" s="25" t="s">
        <v>3</v>
      </c>
      <c r="M2" s="25" t="s">
        <v>54</v>
      </c>
      <c r="N2" s="25" t="s">
        <v>89</v>
      </c>
      <c r="O2" s="65" t="s">
        <v>459</v>
      </c>
      <c r="P2" s="25" t="s">
        <v>90</v>
      </c>
      <c r="Q2" s="25" t="s">
        <v>91</v>
      </c>
      <c r="R2" s="25" t="s">
        <v>92</v>
      </c>
      <c r="S2" s="25" t="s">
        <v>93</v>
      </c>
      <c r="T2" s="25" t="s">
        <v>94</v>
      </c>
      <c r="U2" s="25" t="s">
        <v>55</v>
      </c>
      <c r="V2" s="25" t="s">
        <v>95</v>
      </c>
      <c r="W2" s="107" t="s">
        <v>584</v>
      </c>
      <c r="X2" s="67" t="s">
        <v>2658</v>
      </c>
      <c r="Y2" s="25" t="s">
        <v>466</v>
      </c>
      <c r="Z2" s="25" t="s">
        <v>467</v>
      </c>
      <c r="AA2" s="25" t="s">
        <v>468</v>
      </c>
      <c r="AB2" s="65" t="s">
        <v>96</v>
      </c>
      <c r="AC2" s="25" t="s">
        <v>97</v>
      </c>
      <c r="AD2" s="25" t="s">
        <v>98</v>
      </c>
      <c r="AE2" s="25" t="s">
        <v>99</v>
      </c>
      <c r="AF2" s="66" t="s">
        <v>100</v>
      </c>
      <c r="AG2" s="66" t="s">
        <v>6</v>
      </c>
      <c r="AH2" s="66" t="s">
        <v>100</v>
      </c>
      <c r="AI2" s="25" t="s">
        <v>101</v>
      </c>
      <c r="AJ2" s="3" t="s">
        <v>102</v>
      </c>
      <c r="AK2" s="3" t="s">
        <v>103</v>
      </c>
      <c r="AL2" s="3" t="s">
        <v>8</v>
      </c>
      <c r="AM2" s="3" t="s">
        <v>4</v>
      </c>
      <c r="AN2" s="3" t="s">
        <v>13</v>
      </c>
      <c r="AO2" s="3" t="s">
        <v>14</v>
      </c>
      <c r="AP2" s="3" t="s">
        <v>104</v>
      </c>
    </row>
    <row r="3" spans="1:42" ht="402" customHeight="1">
      <c r="B3" s="24">
        <v>89</v>
      </c>
      <c r="C3" s="33"/>
      <c r="D3" s="114" t="s">
        <v>366</v>
      </c>
      <c r="E3" s="65">
        <v>118</v>
      </c>
      <c r="F3" s="65">
        <v>3</v>
      </c>
      <c r="G3" s="34" t="s">
        <v>17</v>
      </c>
      <c r="H3" s="34">
        <v>54</v>
      </c>
      <c r="I3" s="41" t="s">
        <v>351</v>
      </c>
      <c r="J3" s="34" t="s">
        <v>21</v>
      </c>
      <c r="K3" s="54" t="s">
        <v>70</v>
      </c>
      <c r="L3" s="35" t="s">
        <v>22</v>
      </c>
      <c r="M3" s="35">
        <v>1</v>
      </c>
      <c r="N3" s="51" t="s">
        <v>367</v>
      </c>
      <c r="O3" s="38" t="s">
        <v>566</v>
      </c>
      <c r="P3" s="38" t="s">
        <v>368</v>
      </c>
      <c r="Q3" s="104" t="s">
        <v>369</v>
      </c>
      <c r="R3" s="104" t="s">
        <v>370</v>
      </c>
      <c r="S3" s="105">
        <v>1</v>
      </c>
      <c r="T3" s="36">
        <v>44896</v>
      </c>
      <c r="U3" s="36">
        <v>44926</v>
      </c>
      <c r="V3" s="40">
        <v>1</v>
      </c>
      <c r="W3" s="106"/>
      <c r="X3" s="53" t="s">
        <v>2770</v>
      </c>
      <c r="Y3" s="40">
        <v>1</v>
      </c>
      <c r="Z3" s="40">
        <v>1</v>
      </c>
      <c r="AA3" s="40">
        <v>1</v>
      </c>
      <c r="AB3" s="115">
        <v>45158</v>
      </c>
      <c r="AC3" s="33"/>
      <c r="AD3" s="33"/>
      <c r="AE3" s="33"/>
      <c r="AF3" s="93" t="s">
        <v>113</v>
      </c>
      <c r="AG3" s="91" t="s">
        <v>20</v>
      </c>
      <c r="AH3" s="24"/>
      <c r="AI3" s="24"/>
      <c r="AJ3" s="24">
        <f ca="1">+U3-$AJ$1</f>
        <v>-256</v>
      </c>
      <c r="AK3" s="24" t="str">
        <f>+IF(AF3="CUMPLIDA","CERRADO",(IF(AJ3="","VACIO",IF(AJ3&lt;0,"Vencido hace "&amp;AJ3*-1&amp;" días",IF(AJ3=0,"Vence hoy",IF(AJ3&lt;4,"Tiene "&amp;AJ3&amp;" días","Faltan "&amp;AJ3&amp;" días"))))))</f>
        <v>CERRADO</v>
      </c>
      <c r="AL3" s="24" t="str">
        <f>+IF(AF3="CUMPLIDA","RESPONDIDO",(IF(AJ3&lt;0,"PLAZO CUMPLIDO","A TIEMPO")))</f>
        <v>RESPONDIDO</v>
      </c>
      <c r="AM3" s="23">
        <f>+U3-83</f>
        <v>44843</v>
      </c>
      <c r="AN3" s="24">
        <f>+ROUNDUP(MONTH(U3)/3,0)</f>
        <v>4</v>
      </c>
      <c r="AO3" s="24">
        <f>+YEAR(U3)</f>
        <v>2022</v>
      </c>
      <c r="AP3" s="24" t="str">
        <f>+CONCATENATE(AN3,"/",AO3)</f>
        <v>4/2022</v>
      </c>
    </row>
    <row r="4" spans="1:42" ht="342" customHeight="1">
      <c r="B4" s="113">
        <v>90</v>
      </c>
      <c r="C4" s="33"/>
      <c r="D4" s="114" t="s">
        <v>371</v>
      </c>
      <c r="E4" s="65">
        <v>118</v>
      </c>
      <c r="F4" s="65">
        <v>3</v>
      </c>
      <c r="G4" s="34" t="s">
        <v>17</v>
      </c>
      <c r="H4" s="34">
        <v>54</v>
      </c>
      <c r="I4" s="41" t="s">
        <v>351</v>
      </c>
      <c r="J4" s="55" t="s">
        <v>25</v>
      </c>
      <c r="K4" s="58" t="s">
        <v>2726</v>
      </c>
      <c r="L4" s="58" t="s">
        <v>2727</v>
      </c>
      <c r="M4" s="34">
        <v>1</v>
      </c>
      <c r="N4" s="51" t="s">
        <v>372</v>
      </c>
      <c r="O4" s="38" t="s">
        <v>567</v>
      </c>
      <c r="P4" s="38" t="s">
        <v>373</v>
      </c>
      <c r="Q4" s="55" t="s">
        <v>374</v>
      </c>
      <c r="R4" s="58" t="s">
        <v>375</v>
      </c>
      <c r="S4" s="34">
        <v>1</v>
      </c>
      <c r="T4" s="39">
        <v>44942</v>
      </c>
      <c r="U4" s="36">
        <v>44926</v>
      </c>
      <c r="V4" s="40">
        <v>1</v>
      </c>
      <c r="W4" s="42"/>
      <c r="X4" s="53" t="s">
        <v>2771</v>
      </c>
      <c r="Y4" s="40">
        <v>1</v>
      </c>
      <c r="Z4" s="40">
        <v>1</v>
      </c>
      <c r="AA4" s="40">
        <v>1</v>
      </c>
      <c r="AB4" s="115">
        <v>45158</v>
      </c>
      <c r="AC4" s="33"/>
      <c r="AD4" s="33"/>
      <c r="AE4" s="33"/>
      <c r="AF4" s="93" t="s">
        <v>113</v>
      </c>
      <c r="AG4" s="91" t="s">
        <v>20</v>
      </c>
      <c r="AH4" s="24"/>
      <c r="AI4" s="24"/>
      <c r="AJ4" s="24">
        <f ca="1">+U4-$AJ$1</f>
        <v>-256</v>
      </c>
      <c r="AK4" s="24" t="str">
        <f>+IF(AF4="CUMPLIDA","CERRADO",(IF(AJ4="","VACIO",IF(AJ4&lt;0,"Vencido hace "&amp;AJ4*-1&amp;" días",IF(AJ4=0,"Vence hoy",IF(AJ4&lt;4,"Tiene "&amp;AJ4&amp;" días","Faltan "&amp;AJ4&amp;" días"))))))</f>
        <v>CERRADO</v>
      </c>
      <c r="AL4" s="24" t="str">
        <f>+IF(AF4="CUMPLIDA","RESPONDIDO",(IF(AJ4&lt;0,"PLAZO CUMPLIDO","A TIEMPO")))</f>
        <v>RESPONDIDO</v>
      </c>
      <c r="AM4" s="23">
        <f>+U4-83</f>
        <v>44843</v>
      </c>
      <c r="AN4" s="24">
        <f>+ROUNDUP(MONTH(U4)/3,0)</f>
        <v>4</v>
      </c>
      <c r="AO4" s="24">
        <f>+YEAR(U4)</f>
        <v>2022</v>
      </c>
      <c r="AP4" s="24" t="str">
        <f>+CONCATENATE(AN4,"/",AO4)</f>
        <v>4/2022</v>
      </c>
    </row>
    <row r="5" spans="1:42" ht="192.75" customHeight="1">
      <c r="B5" s="24">
        <v>91</v>
      </c>
      <c r="C5" s="33"/>
      <c r="D5" s="114" t="s">
        <v>376</v>
      </c>
      <c r="E5" s="65">
        <v>118</v>
      </c>
      <c r="F5" s="65">
        <v>3</v>
      </c>
      <c r="G5" s="34" t="s">
        <v>17</v>
      </c>
      <c r="H5" s="34">
        <v>54</v>
      </c>
      <c r="I5" s="41" t="s">
        <v>351</v>
      </c>
      <c r="J5" s="34" t="s">
        <v>25</v>
      </c>
      <c r="K5" s="58" t="s">
        <v>2726</v>
      </c>
      <c r="L5" s="58" t="s">
        <v>2726</v>
      </c>
      <c r="M5" s="34">
        <v>2</v>
      </c>
      <c r="N5" s="51" t="s">
        <v>372</v>
      </c>
      <c r="O5" s="38" t="s">
        <v>567</v>
      </c>
      <c r="P5" s="38" t="s">
        <v>377</v>
      </c>
      <c r="Q5" s="55" t="s">
        <v>374</v>
      </c>
      <c r="R5" s="58" t="s">
        <v>375</v>
      </c>
      <c r="S5" s="63">
        <v>1</v>
      </c>
      <c r="T5" s="39">
        <v>44958</v>
      </c>
      <c r="U5" s="36">
        <v>44985</v>
      </c>
      <c r="V5" s="40">
        <v>1</v>
      </c>
      <c r="W5" s="42"/>
      <c r="X5" s="51" t="s">
        <v>2772</v>
      </c>
      <c r="Y5" s="40">
        <v>1</v>
      </c>
      <c r="Z5" s="40">
        <v>1</v>
      </c>
      <c r="AA5" s="24"/>
      <c r="AB5" s="115">
        <v>45158</v>
      </c>
      <c r="AC5" s="33"/>
      <c r="AD5" s="33"/>
      <c r="AE5" s="33"/>
      <c r="AF5" s="93" t="s">
        <v>113</v>
      </c>
      <c r="AG5" s="123" t="s">
        <v>24</v>
      </c>
      <c r="AH5" s="24"/>
      <c r="AI5" s="24"/>
      <c r="AJ5" s="24">
        <f ca="1">+U5-$AJ$1</f>
        <v>-197</v>
      </c>
      <c r="AK5" s="24" t="str">
        <f>+IF(AF5="CUMPLIDA","CERRADO",(IF(AJ5="","VACIO",IF(AJ5&lt;0,"Vencido hace "&amp;AJ5*-1&amp;" días",IF(AJ5=0,"Vence hoy",IF(AJ5&lt;4,"Tiene "&amp;AJ5&amp;" días","Faltan "&amp;AJ5&amp;" días"))))))</f>
        <v>CERRADO</v>
      </c>
      <c r="AL5" s="24" t="str">
        <f>+IF(AF5="CUMPLIDA","RESPONDIDO",(IF(AJ5&lt;0,"PLAZO CUMPLIDO","A TIEMPO")))</f>
        <v>RESPONDIDO</v>
      </c>
      <c r="AM5" s="23">
        <f>+U5-83</f>
        <v>44902</v>
      </c>
      <c r="AN5" s="24">
        <f>+ROUNDUP(MONTH(U5)/3,0)</f>
        <v>1</v>
      </c>
      <c r="AO5" s="24">
        <f>+YEAR(U5)</f>
        <v>2023</v>
      </c>
      <c r="AP5" s="24" t="str">
        <f>+CONCATENATE(AN5,"/",AO5)</f>
        <v>1/2023</v>
      </c>
    </row>
    <row r="6" spans="1:42" ht="350.25" customHeight="1">
      <c r="B6" s="24">
        <v>104</v>
      </c>
      <c r="C6" s="33"/>
      <c r="D6" s="117" t="s">
        <v>421</v>
      </c>
      <c r="E6" s="65">
        <v>118</v>
      </c>
      <c r="F6" s="65">
        <v>3</v>
      </c>
      <c r="G6" s="34" t="s">
        <v>17</v>
      </c>
      <c r="H6" s="34">
        <v>57</v>
      </c>
      <c r="I6" s="58" t="s">
        <v>422</v>
      </c>
      <c r="J6" s="55" t="s">
        <v>28</v>
      </c>
      <c r="K6" s="58" t="s">
        <v>2726</v>
      </c>
      <c r="L6" s="60" t="s">
        <v>2726</v>
      </c>
      <c r="M6" s="34">
        <v>1</v>
      </c>
      <c r="N6" s="58" t="s">
        <v>558</v>
      </c>
      <c r="O6" s="38" t="s">
        <v>557</v>
      </c>
      <c r="P6" s="58" t="s">
        <v>423</v>
      </c>
      <c r="Q6" s="38" t="s">
        <v>424</v>
      </c>
      <c r="R6" s="38" t="s">
        <v>425</v>
      </c>
      <c r="S6" s="61">
        <v>1</v>
      </c>
      <c r="T6" s="39">
        <v>44943</v>
      </c>
      <c r="U6" s="39">
        <v>44957</v>
      </c>
      <c r="V6" s="109">
        <v>1</v>
      </c>
      <c r="W6" s="80"/>
      <c r="X6" s="51" t="s">
        <v>2773</v>
      </c>
      <c r="Y6" s="109">
        <v>1</v>
      </c>
      <c r="Z6" s="109">
        <v>1</v>
      </c>
      <c r="AA6" s="24"/>
      <c r="AB6" s="115">
        <v>45158</v>
      </c>
      <c r="AC6" s="33"/>
      <c r="AD6" s="33"/>
      <c r="AE6" s="33"/>
      <c r="AF6" s="93" t="s">
        <v>113</v>
      </c>
      <c r="AG6" s="123" t="s">
        <v>24</v>
      </c>
      <c r="AH6" s="33"/>
      <c r="AI6" s="33"/>
      <c r="AJ6" s="24">
        <f ca="1">+U6-$AJ$1</f>
        <v>-225</v>
      </c>
      <c r="AK6" s="24" t="str">
        <f>+IF(AF6="CUMPLIDA","CERRADO",(IF(AJ6="","VACIO",IF(AJ6&lt;0,"Vencido hace "&amp;AJ6*-1&amp;" días",IF(AJ6=0,"Vence hoy",IF(AJ6&lt;4,"Tiene "&amp;AJ6&amp;" días","Faltan "&amp;AJ6&amp;" días"))))))</f>
        <v>CERRADO</v>
      </c>
      <c r="AL6" s="24" t="str">
        <f>+IF(AF6="CUMPLIDA","RESPONDIDO",(IF(AJ6&lt;0,"PLAZO CUMPLIDO","A TIEMPO")))</f>
        <v>RESPONDIDO</v>
      </c>
      <c r="AM6" s="23">
        <f>+U6-83</f>
        <v>44874</v>
      </c>
      <c r="AN6" s="24">
        <f>+ROUNDUP(MONTH(U6)/3,0)</f>
        <v>1</v>
      </c>
      <c r="AO6" s="24">
        <f>+YEAR(U6)</f>
        <v>2023</v>
      </c>
      <c r="AP6" s="24" t="str">
        <f>+CONCATENATE(AN6,"/",AO6)</f>
        <v>1/2023</v>
      </c>
    </row>
    <row r="7" spans="1:42" ht="164.25" customHeight="1">
      <c r="B7" s="113">
        <v>105</v>
      </c>
      <c r="C7" s="33"/>
      <c r="D7" s="117" t="s">
        <v>426</v>
      </c>
      <c r="E7" s="65">
        <v>118</v>
      </c>
      <c r="F7" s="65">
        <v>3</v>
      </c>
      <c r="G7" s="34" t="s">
        <v>17</v>
      </c>
      <c r="H7" s="34">
        <v>57</v>
      </c>
      <c r="I7" s="58" t="s">
        <v>422</v>
      </c>
      <c r="J7" s="55" t="s">
        <v>28</v>
      </c>
      <c r="K7" s="58" t="s">
        <v>2726</v>
      </c>
      <c r="L7" s="60" t="s">
        <v>2726</v>
      </c>
      <c r="M7" s="34">
        <v>2</v>
      </c>
      <c r="N7" s="58" t="s">
        <v>427</v>
      </c>
      <c r="O7" s="38" t="s">
        <v>557</v>
      </c>
      <c r="P7" s="58" t="s">
        <v>428</v>
      </c>
      <c r="Q7" s="62" t="s">
        <v>429</v>
      </c>
      <c r="R7" s="37" t="s">
        <v>430</v>
      </c>
      <c r="S7" s="60">
        <v>1</v>
      </c>
      <c r="T7" s="39">
        <v>44986</v>
      </c>
      <c r="U7" s="39">
        <v>45107</v>
      </c>
      <c r="V7" s="109">
        <v>0.5</v>
      </c>
      <c r="W7" s="51"/>
      <c r="X7" s="51" t="s">
        <v>2774</v>
      </c>
      <c r="Y7" s="109">
        <v>0.5</v>
      </c>
      <c r="Z7" s="109">
        <v>0.5</v>
      </c>
      <c r="AA7" s="24"/>
      <c r="AB7" s="115">
        <v>45158</v>
      </c>
      <c r="AC7" s="33"/>
      <c r="AD7" s="33"/>
      <c r="AE7" s="33"/>
      <c r="AF7" s="94" t="s">
        <v>2765</v>
      </c>
      <c r="AG7" s="24" t="s">
        <v>7</v>
      </c>
      <c r="AH7" s="33"/>
      <c r="AI7" s="33"/>
      <c r="AJ7" s="24">
        <f ca="1">+U7-$AJ$1</f>
        <v>-75</v>
      </c>
      <c r="AK7" s="24" t="str">
        <f ca="1">+IF(AF7="CUMPLIDA","CERRADO",(IF(AJ7="","VACIO",IF(AJ7&lt;0,"Vencido hace "&amp;AJ7*-1&amp;" días",IF(AJ7=0,"Vence hoy",IF(AJ7&lt;4,"Tiene "&amp;AJ7&amp;" días","Faltan "&amp;AJ7&amp;" días"))))))</f>
        <v>Vencido hace 75 días</v>
      </c>
      <c r="AL7" s="24" t="str">
        <f ca="1">+IF(AF7="CUMPLIDA","RESPONDIDO",(IF(AJ7&lt;0,"PLAZO CUMPLIDO","A TIEMPO")))</f>
        <v>PLAZO CUMPLIDO</v>
      </c>
      <c r="AM7" s="23">
        <f>+U7-83</f>
        <v>45024</v>
      </c>
      <c r="AN7" s="24">
        <f>+ROUNDUP(MONTH(U7)/3,0)</f>
        <v>2</v>
      </c>
      <c r="AO7" s="24">
        <f>+YEAR(U7)</f>
        <v>2023</v>
      </c>
      <c r="AP7" s="24" t="str">
        <f>+CONCATENATE(AN7,"/",AO7)</f>
        <v>2/2023</v>
      </c>
    </row>
    <row r="8" spans="1:42" ht="105.75" customHeight="1">
      <c r="B8" s="113">
        <v>51</v>
      </c>
      <c r="C8" s="24" t="s">
        <v>105</v>
      </c>
      <c r="D8" s="114" t="s">
        <v>232</v>
      </c>
      <c r="E8" s="24">
        <v>118</v>
      </c>
      <c r="F8" s="24">
        <v>2</v>
      </c>
      <c r="G8" s="34" t="s">
        <v>27</v>
      </c>
      <c r="H8" s="34">
        <v>52</v>
      </c>
      <c r="I8" s="54" t="s">
        <v>233</v>
      </c>
      <c r="J8" s="34" t="s">
        <v>64</v>
      </c>
      <c r="K8" s="41" t="s">
        <v>70</v>
      </c>
      <c r="L8" s="35" t="s">
        <v>2737</v>
      </c>
      <c r="M8" s="34">
        <v>1</v>
      </c>
      <c r="N8" s="38" t="s">
        <v>2591</v>
      </c>
      <c r="O8" s="38" t="s">
        <v>593</v>
      </c>
      <c r="P8" s="38" t="s">
        <v>234</v>
      </c>
      <c r="Q8" s="35" t="s">
        <v>235</v>
      </c>
      <c r="R8" s="35" t="s">
        <v>236</v>
      </c>
      <c r="S8" s="34">
        <v>100</v>
      </c>
      <c r="T8" s="39">
        <v>44348</v>
      </c>
      <c r="U8" s="39">
        <v>44699</v>
      </c>
      <c r="V8" s="40">
        <v>1</v>
      </c>
      <c r="W8" s="51" t="s">
        <v>2628</v>
      </c>
      <c r="X8" s="51" t="s">
        <v>2775</v>
      </c>
      <c r="Y8" s="40">
        <v>1</v>
      </c>
      <c r="Z8" s="40">
        <v>1</v>
      </c>
      <c r="AA8" s="40">
        <v>0.95</v>
      </c>
      <c r="AB8" s="115">
        <v>45158</v>
      </c>
      <c r="AC8" s="24"/>
      <c r="AD8" s="24"/>
      <c r="AE8" s="24"/>
      <c r="AF8" s="93" t="s">
        <v>113</v>
      </c>
      <c r="AG8" s="91" t="s">
        <v>20</v>
      </c>
      <c r="AH8" s="24"/>
      <c r="AI8" s="24"/>
      <c r="AJ8" s="24">
        <f t="shared" ref="AJ8:AJ15" ca="1" si="0">+U8-$AJ$1</f>
        <v>-483</v>
      </c>
      <c r="AK8" s="24" t="str">
        <f t="shared" ref="AK8:AK15" si="1">+IF(AF8="CUMPLIDA","CERRADO",(IF(AJ8="","VACIO",IF(AJ8&lt;0,"Vencido hace "&amp;AJ8*-1&amp;" días",IF(AJ8=0,"Vence hoy",IF(AJ8&lt;4,"Tiene "&amp;AJ8&amp;" días","Faltan "&amp;AJ8&amp;" días"))))))</f>
        <v>CERRADO</v>
      </c>
      <c r="AL8" s="24" t="str">
        <f t="shared" ref="AL8:AL15" si="2">+IF(AF8="CUMPLIDA","RESPONDIDO",(IF(AJ8&lt;0,"PLAZO CUMPLIDO","A TIEMPO")))</f>
        <v>RESPONDIDO</v>
      </c>
      <c r="AM8" s="23">
        <f t="shared" ref="AM8:AM15" si="3">+U8-83</f>
        <v>44616</v>
      </c>
      <c r="AN8" s="24">
        <f t="shared" ref="AN8:AN15" si="4">+ROUNDUP(MONTH(U8)/3,0)</f>
        <v>2</v>
      </c>
      <c r="AO8" s="24">
        <f t="shared" ref="AO8:AO15" si="5">+YEAR(U8)</f>
        <v>2022</v>
      </c>
      <c r="AP8" s="24" t="str">
        <f t="shared" ref="AP8:AP15" si="6">+CONCATENATE(AN8,"/",AO8)</f>
        <v>2/2022</v>
      </c>
    </row>
    <row r="9" spans="1:42" ht="393" customHeight="1">
      <c r="B9" s="24">
        <v>52</v>
      </c>
      <c r="C9" s="24" t="s">
        <v>237</v>
      </c>
      <c r="D9" s="114" t="s">
        <v>238</v>
      </c>
      <c r="E9" s="24">
        <v>118</v>
      </c>
      <c r="F9" s="24">
        <v>2</v>
      </c>
      <c r="G9" s="34" t="s">
        <v>27</v>
      </c>
      <c r="H9" s="34">
        <v>52</v>
      </c>
      <c r="I9" s="41" t="s">
        <v>233</v>
      </c>
      <c r="J9" s="34" t="s">
        <v>64</v>
      </c>
      <c r="K9" s="41" t="s">
        <v>70</v>
      </c>
      <c r="L9" s="35" t="s">
        <v>22</v>
      </c>
      <c r="M9" s="34">
        <v>2</v>
      </c>
      <c r="N9" s="37" t="s">
        <v>239</v>
      </c>
      <c r="O9" s="38" t="s">
        <v>593</v>
      </c>
      <c r="P9" s="38" t="s">
        <v>240</v>
      </c>
      <c r="Q9" s="35" t="s">
        <v>2592</v>
      </c>
      <c r="R9" s="35" t="s">
        <v>241</v>
      </c>
      <c r="S9" s="34">
        <v>1</v>
      </c>
      <c r="T9" s="39">
        <v>44348</v>
      </c>
      <c r="U9" s="39">
        <v>44699</v>
      </c>
      <c r="V9" s="40">
        <v>1</v>
      </c>
      <c r="W9" s="51" t="s">
        <v>2593</v>
      </c>
      <c r="X9" s="51" t="s">
        <v>2776</v>
      </c>
      <c r="Y9" s="40">
        <v>1</v>
      </c>
      <c r="Z9" s="40">
        <v>1</v>
      </c>
      <c r="AA9" s="40">
        <v>0.85</v>
      </c>
      <c r="AB9" s="115">
        <v>45158</v>
      </c>
      <c r="AC9" s="24"/>
      <c r="AD9" s="24"/>
      <c r="AE9" s="24"/>
      <c r="AF9" s="93" t="s">
        <v>113</v>
      </c>
      <c r="AG9" s="91" t="s">
        <v>20</v>
      </c>
      <c r="AH9" s="24"/>
      <c r="AI9" s="24"/>
      <c r="AJ9" s="24">
        <f t="shared" ca="1" si="0"/>
        <v>-483</v>
      </c>
      <c r="AK9" s="24" t="str">
        <f t="shared" si="1"/>
        <v>CERRADO</v>
      </c>
      <c r="AL9" s="24" t="str">
        <f t="shared" si="2"/>
        <v>RESPONDIDO</v>
      </c>
      <c r="AM9" s="23">
        <f t="shared" si="3"/>
        <v>44616</v>
      </c>
      <c r="AN9" s="24">
        <f t="shared" si="4"/>
        <v>2</v>
      </c>
      <c r="AO9" s="24">
        <f t="shared" si="5"/>
        <v>2022</v>
      </c>
      <c r="AP9" s="24" t="str">
        <f t="shared" si="6"/>
        <v>2/2022</v>
      </c>
    </row>
    <row r="10" spans="1:42" ht="358.5" customHeight="1">
      <c r="B10" s="113">
        <v>54</v>
      </c>
      <c r="C10" s="24" t="s">
        <v>137</v>
      </c>
      <c r="D10" s="114" t="s">
        <v>247</v>
      </c>
      <c r="E10" s="65">
        <v>118</v>
      </c>
      <c r="F10" s="24">
        <v>2</v>
      </c>
      <c r="G10" s="34" t="s">
        <v>27</v>
      </c>
      <c r="H10" s="34">
        <v>52</v>
      </c>
      <c r="I10" s="41" t="s">
        <v>233</v>
      </c>
      <c r="J10" s="55" t="s">
        <v>44</v>
      </c>
      <c r="K10" s="41" t="s">
        <v>81</v>
      </c>
      <c r="L10" s="35" t="s">
        <v>2597</v>
      </c>
      <c r="M10" s="34">
        <v>1</v>
      </c>
      <c r="N10" s="38" t="s">
        <v>248</v>
      </c>
      <c r="O10" s="38" t="s">
        <v>595</v>
      </c>
      <c r="P10" s="38" t="s">
        <v>2598</v>
      </c>
      <c r="Q10" s="35" t="s">
        <v>249</v>
      </c>
      <c r="R10" s="83" t="s">
        <v>250</v>
      </c>
      <c r="S10" s="34">
        <v>1</v>
      </c>
      <c r="T10" s="39">
        <v>44562</v>
      </c>
      <c r="U10" s="39">
        <v>44699</v>
      </c>
      <c r="V10" s="40">
        <v>1</v>
      </c>
      <c r="W10" s="80" t="s">
        <v>2599</v>
      </c>
      <c r="X10" s="51" t="s">
        <v>2777</v>
      </c>
      <c r="Y10" s="40">
        <v>1</v>
      </c>
      <c r="Z10" s="40">
        <v>1</v>
      </c>
      <c r="AA10" s="40">
        <v>0.9</v>
      </c>
      <c r="AB10" s="115">
        <v>45158</v>
      </c>
      <c r="AC10" s="24"/>
      <c r="AD10" s="24"/>
      <c r="AE10" s="24"/>
      <c r="AF10" s="93" t="s">
        <v>113</v>
      </c>
      <c r="AG10" s="93" t="s">
        <v>20</v>
      </c>
      <c r="AH10" s="24"/>
      <c r="AI10" s="24"/>
      <c r="AJ10" s="24">
        <f t="shared" ca="1" si="0"/>
        <v>-483</v>
      </c>
      <c r="AK10" s="24" t="str">
        <f t="shared" si="1"/>
        <v>CERRADO</v>
      </c>
      <c r="AL10" s="24" t="str">
        <f t="shared" si="2"/>
        <v>RESPONDIDO</v>
      </c>
      <c r="AM10" s="23">
        <f t="shared" si="3"/>
        <v>44616</v>
      </c>
      <c r="AN10" s="24">
        <f t="shared" si="4"/>
        <v>2</v>
      </c>
      <c r="AO10" s="24">
        <f t="shared" si="5"/>
        <v>2022</v>
      </c>
      <c r="AP10" s="24" t="str">
        <f t="shared" si="6"/>
        <v>2/2022</v>
      </c>
    </row>
    <row r="11" spans="1:42" ht="385.5" customHeight="1">
      <c r="B11" s="24">
        <v>55</v>
      </c>
      <c r="C11" s="24" t="s">
        <v>137</v>
      </c>
      <c r="D11" s="114" t="s">
        <v>252</v>
      </c>
      <c r="E11" s="65">
        <v>118</v>
      </c>
      <c r="F11" s="24">
        <v>2</v>
      </c>
      <c r="G11" s="34" t="s">
        <v>27</v>
      </c>
      <c r="H11" s="34">
        <v>52</v>
      </c>
      <c r="I11" s="41" t="s">
        <v>233</v>
      </c>
      <c r="J11" s="34" t="s">
        <v>65</v>
      </c>
      <c r="K11" s="35" t="s">
        <v>66</v>
      </c>
      <c r="L11" s="35" t="s">
        <v>66</v>
      </c>
      <c r="M11" s="34">
        <v>1</v>
      </c>
      <c r="N11" s="38" t="s">
        <v>253</v>
      </c>
      <c r="O11" s="38" t="s">
        <v>596</v>
      </c>
      <c r="P11" s="38" t="s">
        <v>254</v>
      </c>
      <c r="Q11" s="35" t="s">
        <v>255</v>
      </c>
      <c r="R11" s="83" t="s">
        <v>256</v>
      </c>
      <c r="S11" s="34">
        <v>1</v>
      </c>
      <c r="T11" s="39">
        <v>44378</v>
      </c>
      <c r="U11" s="39">
        <v>44592</v>
      </c>
      <c r="V11" s="40">
        <v>1</v>
      </c>
      <c r="W11" s="80" t="s">
        <v>2600</v>
      </c>
      <c r="X11" s="53" t="s">
        <v>2778</v>
      </c>
      <c r="Y11" s="40">
        <v>1</v>
      </c>
      <c r="Z11" s="40">
        <v>1</v>
      </c>
      <c r="AA11" s="40">
        <v>1</v>
      </c>
      <c r="AB11" s="115">
        <v>45158</v>
      </c>
      <c r="AC11" s="24"/>
      <c r="AD11" s="24"/>
      <c r="AE11" s="24"/>
      <c r="AF11" s="93" t="s">
        <v>113</v>
      </c>
      <c r="AG11" s="91" t="s">
        <v>20</v>
      </c>
      <c r="AH11" s="24"/>
      <c r="AI11" s="24"/>
      <c r="AJ11" s="24">
        <f t="shared" ca="1" si="0"/>
        <v>-590</v>
      </c>
      <c r="AK11" s="24" t="str">
        <f t="shared" si="1"/>
        <v>CERRADO</v>
      </c>
      <c r="AL11" s="24" t="str">
        <f t="shared" si="2"/>
        <v>RESPONDIDO</v>
      </c>
      <c r="AM11" s="23">
        <f t="shared" si="3"/>
        <v>44509</v>
      </c>
      <c r="AN11" s="24">
        <f t="shared" si="4"/>
        <v>1</v>
      </c>
      <c r="AO11" s="24">
        <f t="shared" si="5"/>
        <v>2022</v>
      </c>
      <c r="AP11" s="24" t="str">
        <f t="shared" si="6"/>
        <v>1/2022</v>
      </c>
    </row>
    <row r="12" spans="1:42" ht="347.25" customHeight="1">
      <c r="B12" s="24">
        <v>56</v>
      </c>
      <c r="C12" s="24" t="s">
        <v>137</v>
      </c>
      <c r="D12" s="114" t="s">
        <v>257</v>
      </c>
      <c r="E12" s="65">
        <v>118</v>
      </c>
      <c r="F12" s="24">
        <v>2</v>
      </c>
      <c r="G12" s="34" t="s">
        <v>27</v>
      </c>
      <c r="H12" s="34">
        <v>52</v>
      </c>
      <c r="I12" s="41" t="s">
        <v>233</v>
      </c>
      <c r="J12" s="34" t="s">
        <v>67</v>
      </c>
      <c r="K12" s="41" t="s">
        <v>81</v>
      </c>
      <c r="L12" s="35" t="s">
        <v>2597</v>
      </c>
      <c r="M12" s="34">
        <v>1</v>
      </c>
      <c r="N12" s="38" t="s">
        <v>258</v>
      </c>
      <c r="O12" s="38" t="s">
        <v>597</v>
      </c>
      <c r="P12" s="38" t="s">
        <v>2601</v>
      </c>
      <c r="Q12" s="35" t="s">
        <v>249</v>
      </c>
      <c r="R12" s="83" t="s">
        <v>250</v>
      </c>
      <c r="S12" s="34">
        <v>1</v>
      </c>
      <c r="T12" s="39">
        <v>44562</v>
      </c>
      <c r="U12" s="39">
        <v>44699</v>
      </c>
      <c r="V12" s="40">
        <v>1</v>
      </c>
      <c r="W12" s="80" t="s">
        <v>2599</v>
      </c>
      <c r="X12" s="53" t="s">
        <v>2779</v>
      </c>
      <c r="Y12" s="40">
        <v>1</v>
      </c>
      <c r="Z12" s="40">
        <v>1</v>
      </c>
      <c r="AA12" s="40">
        <v>0.8</v>
      </c>
      <c r="AB12" s="115">
        <v>45158</v>
      </c>
      <c r="AC12" s="24"/>
      <c r="AD12" s="24"/>
      <c r="AE12" s="24"/>
      <c r="AF12" s="93" t="s">
        <v>113</v>
      </c>
      <c r="AG12" s="91" t="s">
        <v>20</v>
      </c>
      <c r="AH12" s="24"/>
      <c r="AI12" s="24"/>
      <c r="AJ12" s="24">
        <f t="shared" ca="1" si="0"/>
        <v>-483</v>
      </c>
      <c r="AK12" s="24" t="str">
        <f t="shared" si="1"/>
        <v>CERRADO</v>
      </c>
      <c r="AL12" s="24" t="str">
        <f t="shared" si="2"/>
        <v>RESPONDIDO</v>
      </c>
      <c r="AM12" s="23">
        <f t="shared" si="3"/>
        <v>44616</v>
      </c>
      <c r="AN12" s="24">
        <f t="shared" si="4"/>
        <v>2</v>
      </c>
      <c r="AO12" s="24">
        <f t="shared" si="5"/>
        <v>2022</v>
      </c>
      <c r="AP12" s="24" t="str">
        <f t="shared" si="6"/>
        <v>2/2022</v>
      </c>
    </row>
    <row r="13" spans="1:42" ht="409.5" customHeight="1">
      <c r="B13" s="113">
        <v>57</v>
      </c>
      <c r="C13" s="24" t="s">
        <v>137</v>
      </c>
      <c r="D13" s="114" t="s">
        <v>259</v>
      </c>
      <c r="E13" s="65">
        <v>118</v>
      </c>
      <c r="F13" s="24">
        <v>2</v>
      </c>
      <c r="G13" s="34" t="s">
        <v>27</v>
      </c>
      <c r="H13" s="34">
        <v>52</v>
      </c>
      <c r="I13" s="41" t="s">
        <v>233</v>
      </c>
      <c r="J13" s="34" t="s">
        <v>28</v>
      </c>
      <c r="K13" s="35" t="s">
        <v>66</v>
      </c>
      <c r="L13" s="35" t="s">
        <v>66</v>
      </c>
      <c r="M13" s="34">
        <v>1</v>
      </c>
      <c r="N13" s="38" t="s">
        <v>260</v>
      </c>
      <c r="O13" s="38" t="s">
        <v>596</v>
      </c>
      <c r="P13" s="38" t="s">
        <v>254</v>
      </c>
      <c r="Q13" s="35" t="s">
        <v>255</v>
      </c>
      <c r="R13" s="83" t="s">
        <v>256</v>
      </c>
      <c r="S13" s="34">
        <v>1</v>
      </c>
      <c r="T13" s="39">
        <v>44378</v>
      </c>
      <c r="U13" s="39">
        <v>44592</v>
      </c>
      <c r="V13" s="40">
        <v>1</v>
      </c>
      <c r="W13" s="80" t="s">
        <v>2602</v>
      </c>
      <c r="X13" s="51" t="s">
        <v>2780</v>
      </c>
      <c r="Y13" s="40">
        <v>1</v>
      </c>
      <c r="Z13" s="40">
        <v>1</v>
      </c>
      <c r="AA13" s="40">
        <v>0.95</v>
      </c>
      <c r="AB13" s="115">
        <v>45158</v>
      </c>
      <c r="AC13" s="24"/>
      <c r="AD13" s="24"/>
      <c r="AE13" s="24"/>
      <c r="AF13" s="93" t="s">
        <v>113</v>
      </c>
      <c r="AG13" s="91" t="s">
        <v>20</v>
      </c>
      <c r="AH13" s="24"/>
      <c r="AI13" s="24"/>
      <c r="AJ13" s="24">
        <f t="shared" ca="1" si="0"/>
        <v>-590</v>
      </c>
      <c r="AK13" s="24" t="str">
        <f t="shared" si="1"/>
        <v>CERRADO</v>
      </c>
      <c r="AL13" s="24" t="str">
        <f t="shared" si="2"/>
        <v>RESPONDIDO</v>
      </c>
      <c r="AM13" s="23">
        <f t="shared" si="3"/>
        <v>44509</v>
      </c>
      <c r="AN13" s="24">
        <f t="shared" si="4"/>
        <v>1</v>
      </c>
      <c r="AO13" s="24">
        <f t="shared" si="5"/>
        <v>2022</v>
      </c>
      <c r="AP13" s="24" t="str">
        <f t="shared" si="6"/>
        <v>1/2022</v>
      </c>
    </row>
    <row r="14" spans="1:42" ht="380.25" customHeight="1">
      <c r="B14" s="24">
        <v>58</v>
      </c>
      <c r="C14" s="24" t="s">
        <v>215</v>
      </c>
      <c r="D14" s="114" t="s">
        <v>261</v>
      </c>
      <c r="E14" s="24">
        <v>118</v>
      </c>
      <c r="F14" s="24">
        <v>2</v>
      </c>
      <c r="G14" s="34" t="s">
        <v>27</v>
      </c>
      <c r="H14" s="34">
        <v>52</v>
      </c>
      <c r="I14" s="41" t="s">
        <v>233</v>
      </c>
      <c r="J14" s="55" t="s">
        <v>31</v>
      </c>
      <c r="K14" s="41" t="s">
        <v>70</v>
      </c>
      <c r="L14" s="35" t="s">
        <v>22</v>
      </c>
      <c r="M14" s="34">
        <v>1</v>
      </c>
      <c r="N14" s="58" t="s">
        <v>262</v>
      </c>
      <c r="O14" s="38" t="s">
        <v>598</v>
      </c>
      <c r="P14" s="58" t="s">
        <v>263</v>
      </c>
      <c r="Q14" s="35" t="s">
        <v>2603</v>
      </c>
      <c r="R14" s="35" t="s">
        <v>264</v>
      </c>
      <c r="S14" s="34">
        <v>1</v>
      </c>
      <c r="T14" s="39">
        <v>44348</v>
      </c>
      <c r="U14" s="39">
        <v>44651</v>
      </c>
      <c r="V14" s="40">
        <v>1</v>
      </c>
      <c r="W14" s="45" t="s">
        <v>2604</v>
      </c>
      <c r="X14" s="51" t="s">
        <v>2781</v>
      </c>
      <c r="Y14" s="40">
        <v>1</v>
      </c>
      <c r="Z14" s="40">
        <v>1</v>
      </c>
      <c r="AA14" s="40">
        <v>0.75</v>
      </c>
      <c r="AB14" s="115">
        <v>45158</v>
      </c>
      <c r="AC14" s="24"/>
      <c r="AD14" s="24"/>
      <c r="AE14" s="24"/>
      <c r="AF14" s="93" t="s">
        <v>113</v>
      </c>
      <c r="AG14" s="91" t="s">
        <v>20</v>
      </c>
      <c r="AH14" s="24"/>
      <c r="AI14" s="24"/>
      <c r="AJ14" s="24">
        <f t="shared" ca="1" si="0"/>
        <v>-531</v>
      </c>
      <c r="AK14" s="24" t="str">
        <f t="shared" si="1"/>
        <v>CERRADO</v>
      </c>
      <c r="AL14" s="24" t="str">
        <f t="shared" si="2"/>
        <v>RESPONDIDO</v>
      </c>
      <c r="AM14" s="23">
        <f t="shared" si="3"/>
        <v>44568</v>
      </c>
      <c r="AN14" s="24">
        <f t="shared" si="4"/>
        <v>1</v>
      </c>
      <c r="AO14" s="24">
        <f t="shared" si="5"/>
        <v>2022</v>
      </c>
      <c r="AP14" s="24" t="str">
        <f t="shared" si="6"/>
        <v>1/2022</v>
      </c>
    </row>
    <row r="15" spans="1:42" ht="360" customHeight="1">
      <c r="B15" s="24">
        <v>59</v>
      </c>
      <c r="C15" s="24" t="s">
        <v>215</v>
      </c>
      <c r="D15" s="114" t="s">
        <v>265</v>
      </c>
      <c r="E15" s="65">
        <v>118</v>
      </c>
      <c r="F15" s="24">
        <v>2</v>
      </c>
      <c r="G15" s="34" t="s">
        <v>27</v>
      </c>
      <c r="H15" s="34">
        <v>52</v>
      </c>
      <c r="I15" s="41" t="s">
        <v>233</v>
      </c>
      <c r="J15" s="34" t="s">
        <v>68</v>
      </c>
      <c r="K15" s="41" t="s">
        <v>2728</v>
      </c>
      <c r="L15" s="35" t="s">
        <v>2729</v>
      </c>
      <c r="M15" s="34">
        <v>1</v>
      </c>
      <c r="N15" s="38" t="s">
        <v>266</v>
      </c>
      <c r="O15" s="51" t="s">
        <v>599</v>
      </c>
      <c r="P15" s="51" t="s">
        <v>267</v>
      </c>
      <c r="Q15" s="19" t="s">
        <v>268</v>
      </c>
      <c r="R15" s="19" t="s">
        <v>269</v>
      </c>
      <c r="S15" s="18">
        <v>1</v>
      </c>
      <c r="T15" s="39">
        <v>44348</v>
      </c>
      <c r="U15" s="39">
        <v>44651</v>
      </c>
      <c r="V15" s="40">
        <v>1</v>
      </c>
      <c r="W15" s="51" t="s">
        <v>2605</v>
      </c>
      <c r="X15" s="53" t="s">
        <v>2782</v>
      </c>
      <c r="Y15" s="40">
        <v>1</v>
      </c>
      <c r="Z15" s="40">
        <v>1</v>
      </c>
      <c r="AA15" s="40">
        <v>1</v>
      </c>
      <c r="AB15" s="115">
        <v>45158</v>
      </c>
      <c r="AC15" s="4"/>
      <c r="AD15" s="4" t="s">
        <v>112</v>
      </c>
      <c r="AE15" s="4"/>
      <c r="AF15" s="91" t="s">
        <v>113</v>
      </c>
      <c r="AG15" s="91" t="s">
        <v>20</v>
      </c>
      <c r="AH15" s="4"/>
      <c r="AI15" s="17"/>
      <c r="AJ15" s="4">
        <f t="shared" ca="1" si="0"/>
        <v>-531</v>
      </c>
      <c r="AK15" s="4" t="str">
        <f t="shared" si="1"/>
        <v>CERRADO</v>
      </c>
      <c r="AL15" s="4" t="str">
        <f t="shared" si="2"/>
        <v>RESPONDIDO</v>
      </c>
      <c r="AM15" s="23">
        <f t="shared" si="3"/>
        <v>44568</v>
      </c>
      <c r="AN15" s="24">
        <f t="shared" si="4"/>
        <v>1</v>
      </c>
      <c r="AO15" s="24">
        <f t="shared" si="5"/>
        <v>2022</v>
      </c>
      <c r="AP15" s="24" t="str">
        <f t="shared" si="6"/>
        <v>1/2022</v>
      </c>
    </row>
    <row r="16" spans="1:42" ht="332.25" customHeight="1">
      <c r="B16" s="113">
        <v>60</v>
      </c>
      <c r="C16" s="24" t="s">
        <v>215</v>
      </c>
      <c r="D16" s="114" t="s">
        <v>270</v>
      </c>
      <c r="E16" s="65">
        <v>118</v>
      </c>
      <c r="F16" s="24">
        <v>2</v>
      </c>
      <c r="G16" s="34" t="s">
        <v>27</v>
      </c>
      <c r="H16" s="34">
        <v>52</v>
      </c>
      <c r="I16" s="41" t="s">
        <v>233</v>
      </c>
      <c r="J16" s="34" t="s">
        <v>68</v>
      </c>
      <c r="K16" s="41" t="s">
        <v>70</v>
      </c>
      <c r="L16" s="35" t="s">
        <v>32</v>
      </c>
      <c r="M16" s="34">
        <v>2</v>
      </c>
      <c r="N16" s="37" t="s">
        <v>266</v>
      </c>
      <c r="O16" s="38" t="s">
        <v>599</v>
      </c>
      <c r="P16" s="38" t="s">
        <v>271</v>
      </c>
      <c r="Q16" s="35" t="s">
        <v>272</v>
      </c>
      <c r="R16" s="87" t="s">
        <v>273</v>
      </c>
      <c r="S16" s="34">
        <v>1</v>
      </c>
      <c r="T16" s="39">
        <v>44348</v>
      </c>
      <c r="U16" s="39">
        <v>44650</v>
      </c>
      <c r="V16" s="40">
        <v>1</v>
      </c>
      <c r="W16" s="80" t="s">
        <v>2606</v>
      </c>
      <c r="X16" s="53" t="s">
        <v>2783</v>
      </c>
      <c r="Y16" s="40">
        <v>1</v>
      </c>
      <c r="Z16" s="40">
        <v>1</v>
      </c>
      <c r="AA16" s="40">
        <v>1</v>
      </c>
      <c r="AB16" s="115">
        <v>45158</v>
      </c>
      <c r="AC16" s="24"/>
      <c r="AD16" s="24" t="s">
        <v>112</v>
      </c>
      <c r="AE16" s="24"/>
      <c r="AF16" s="93" t="s">
        <v>113</v>
      </c>
      <c r="AG16" s="91" t="s">
        <v>20</v>
      </c>
      <c r="AH16" s="24"/>
      <c r="AI16" s="24"/>
      <c r="AJ16" s="24">
        <f t="shared" ref="AJ16:AJ44" ca="1" si="7">+U16-$AJ$1</f>
        <v>-532</v>
      </c>
      <c r="AK16" s="24" t="str">
        <f t="shared" ref="AK16:AK44" si="8">+IF(AF16="CUMPLIDA","CERRADO",(IF(AJ16="","VACIO",IF(AJ16&lt;0,"Vencido hace "&amp;AJ16*-1&amp;" días",IF(AJ16=0,"Vence hoy",IF(AJ16&lt;4,"Tiene "&amp;AJ16&amp;" días","Faltan "&amp;AJ16&amp;" días"))))))</f>
        <v>CERRADO</v>
      </c>
      <c r="AL16" s="24" t="str">
        <f t="shared" ref="AL16:AL44" si="9">+IF(AF16="CUMPLIDA","RESPONDIDO",(IF(AJ16&lt;0,"PLAZO CUMPLIDO","A TIEMPO")))</f>
        <v>RESPONDIDO</v>
      </c>
      <c r="AM16" s="23">
        <f t="shared" ref="AM16:AM44" si="10">+U16-83</f>
        <v>44567</v>
      </c>
      <c r="AN16" s="24">
        <f t="shared" ref="AN16:AN44" si="11">+ROUNDUP(MONTH(U16)/3,0)</f>
        <v>1</v>
      </c>
      <c r="AO16" s="24">
        <f t="shared" ref="AO16:AO44" si="12">+YEAR(U16)</f>
        <v>2022</v>
      </c>
      <c r="AP16" s="24" t="str">
        <f t="shared" ref="AP16:AP44" si="13">+CONCATENATE(AN16,"/",AO16)</f>
        <v>1/2022</v>
      </c>
    </row>
    <row r="17" spans="2:42" ht="409.5" customHeight="1">
      <c r="B17" s="24">
        <v>61</v>
      </c>
      <c r="C17" s="24" t="s">
        <v>215</v>
      </c>
      <c r="D17" s="114" t="s">
        <v>274</v>
      </c>
      <c r="E17" s="65">
        <v>118</v>
      </c>
      <c r="F17" s="24">
        <v>2</v>
      </c>
      <c r="G17" s="34" t="s">
        <v>27</v>
      </c>
      <c r="H17" s="34">
        <v>52</v>
      </c>
      <c r="I17" s="41" t="s">
        <v>233</v>
      </c>
      <c r="J17" s="34" t="s">
        <v>68</v>
      </c>
      <c r="K17" s="41" t="s">
        <v>70</v>
      </c>
      <c r="L17" s="35" t="s">
        <v>32</v>
      </c>
      <c r="M17" s="34">
        <v>3</v>
      </c>
      <c r="N17" s="38" t="s">
        <v>266</v>
      </c>
      <c r="O17" s="38" t="s">
        <v>599</v>
      </c>
      <c r="P17" s="38" t="s">
        <v>275</v>
      </c>
      <c r="Q17" s="35" t="s">
        <v>276</v>
      </c>
      <c r="R17" s="83" t="s">
        <v>2607</v>
      </c>
      <c r="S17" s="34">
        <v>1</v>
      </c>
      <c r="T17" s="39">
        <v>44348</v>
      </c>
      <c r="U17" s="39">
        <v>44651</v>
      </c>
      <c r="V17" s="40">
        <v>1</v>
      </c>
      <c r="W17" s="80" t="s">
        <v>2608</v>
      </c>
      <c r="X17" s="53" t="s">
        <v>2784</v>
      </c>
      <c r="Y17" s="40">
        <v>1</v>
      </c>
      <c r="Z17" s="40">
        <v>1</v>
      </c>
      <c r="AA17" s="40">
        <v>1</v>
      </c>
      <c r="AB17" s="115">
        <v>45158</v>
      </c>
      <c r="AC17" s="24"/>
      <c r="AD17" s="24" t="s">
        <v>112</v>
      </c>
      <c r="AE17" s="24"/>
      <c r="AF17" s="93" t="s">
        <v>113</v>
      </c>
      <c r="AG17" s="91" t="s">
        <v>20</v>
      </c>
      <c r="AH17" s="24"/>
      <c r="AI17" s="24"/>
      <c r="AJ17" s="24">
        <f t="shared" ca="1" si="7"/>
        <v>-531</v>
      </c>
      <c r="AK17" s="24" t="str">
        <f t="shared" si="8"/>
        <v>CERRADO</v>
      </c>
      <c r="AL17" s="24" t="str">
        <f t="shared" si="9"/>
        <v>RESPONDIDO</v>
      </c>
      <c r="AM17" s="23">
        <f t="shared" si="10"/>
        <v>44568</v>
      </c>
      <c r="AN17" s="24">
        <f t="shared" si="11"/>
        <v>1</v>
      </c>
      <c r="AO17" s="24">
        <f t="shared" si="12"/>
        <v>2022</v>
      </c>
      <c r="AP17" s="24" t="str">
        <f t="shared" si="13"/>
        <v>1/2022</v>
      </c>
    </row>
    <row r="18" spans="2:42" ht="357" customHeight="1">
      <c r="B18" s="113">
        <v>63</v>
      </c>
      <c r="C18" s="24" t="s">
        <v>105</v>
      </c>
      <c r="D18" s="114" t="s">
        <v>280</v>
      </c>
      <c r="E18" s="24">
        <v>118</v>
      </c>
      <c r="F18" s="24">
        <v>2</v>
      </c>
      <c r="G18" s="34" t="s">
        <v>27</v>
      </c>
      <c r="H18" s="34">
        <v>57</v>
      </c>
      <c r="I18" s="41" t="s">
        <v>281</v>
      </c>
      <c r="J18" s="34" t="s">
        <v>36</v>
      </c>
      <c r="K18" s="41" t="s">
        <v>2731</v>
      </c>
      <c r="L18" s="96" t="s">
        <v>2732</v>
      </c>
      <c r="M18" s="34">
        <v>1</v>
      </c>
      <c r="N18" s="38" t="s">
        <v>282</v>
      </c>
      <c r="O18" s="38" t="s">
        <v>600</v>
      </c>
      <c r="P18" s="38" t="s">
        <v>283</v>
      </c>
      <c r="Q18" s="35" t="s">
        <v>284</v>
      </c>
      <c r="R18" s="35" t="s">
        <v>285</v>
      </c>
      <c r="S18" s="70">
        <v>1</v>
      </c>
      <c r="T18" s="39">
        <v>44470</v>
      </c>
      <c r="U18" s="39">
        <v>44772</v>
      </c>
      <c r="V18" s="40">
        <v>1</v>
      </c>
      <c r="W18" s="51" t="s">
        <v>2612</v>
      </c>
      <c r="X18" s="53" t="s">
        <v>2785</v>
      </c>
      <c r="Y18" s="40">
        <v>1</v>
      </c>
      <c r="Z18" s="40">
        <v>1</v>
      </c>
      <c r="AA18" s="40">
        <v>1</v>
      </c>
      <c r="AB18" s="115">
        <v>45158</v>
      </c>
      <c r="AC18" s="24"/>
      <c r="AD18" s="24"/>
      <c r="AE18" s="24"/>
      <c r="AF18" s="93" t="s">
        <v>113</v>
      </c>
      <c r="AG18" s="91" t="s">
        <v>20</v>
      </c>
      <c r="AH18" s="24"/>
      <c r="AI18" s="24"/>
      <c r="AJ18" s="24">
        <f t="shared" ca="1" si="7"/>
        <v>-410</v>
      </c>
      <c r="AK18" s="24" t="str">
        <f t="shared" si="8"/>
        <v>CERRADO</v>
      </c>
      <c r="AL18" s="24" t="str">
        <f t="shared" si="9"/>
        <v>RESPONDIDO</v>
      </c>
      <c r="AM18" s="23">
        <f t="shared" si="10"/>
        <v>44689</v>
      </c>
      <c r="AN18" s="24">
        <f t="shared" si="11"/>
        <v>3</v>
      </c>
      <c r="AO18" s="24">
        <f t="shared" si="12"/>
        <v>2022</v>
      </c>
      <c r="AP18" s="24" t="str">
        <f t="shared" si="13"/>
        <v>3/2022</v>
      </c>
    </row>
    <row r="19" spans="2:42" ht="348.75" customHeight="1">
      <c r="B19" s="24">
        <v>64</v>
      </c>
      <c r="C19" s="24" t="s">
        <v>105</v>
      </c>
      <c r="D19" s="114" t="s">
        <v>286</v>
      </c>
      <c r="E19" s="24">
        <v>118</v>
      </c>
      <c r="F19" s="24">
        <v>2</v>
      </c>
      <c r="G19" s="34" t="s">
        <v>27</v>
      </c>
      <c r="H19" s="34">
        <v>57</v>
      </c>
      <c r="I19" s="41" t="s">
        <v>281</v>
      </c>
      <c r="J19" s="55" t="s">
        <v>40</v>
      </c>
      <c r="K19" s="41" t="s">
        <v>2731</v>
      </c>
      <c r="L19" s="69" t="s">
        <v>2733</v>
      </c>
      <c r="M19" s="34">
        <v>1</v>
      </c>
      <c r="N19" s="38" t="s">
        <v>287</v>
      </c>
      <c r="O19" s="38" t="s">
        <v>600</v>
      </c>
      <c r="P19" s="38" t="s">
        <v>283</v>
      </c>
      <c r="Q19" s="35" t="s">
        <v>284</v>
      </c>
      <c r="R19" s="35" t="s">
        <v>285</v>
      </c>
      <c r="S19" s="34">
        <v>1</v>
      </c>
      <c r="T19" s="39">
        <v>44470</v>
      </c>
      <c r="U19" s="39">
        <v>44772</v>
      </c>
      <c r="V19" s="40">
        <v>1</v>
      </c>
      <c r="W19" s="80" t="s">
        <v>2613</v>
      </c>
      <c r="X19" s="53" t="s">
        <v>2786</v>
      </c>
      <c r="Y19" s="40">
        <v>1</v>
      </c>
      <c r="Z19" s="40">
        <v>1</v>
      </c>
      <c r="AA19" s="40">
        <v>1</v>
      </c>
      <c r="AB19" s="115">
        <v>45158</v>
      </c>
      <c r="AC19" s="24"/>
      <c r="AD19" s="24"/>
      <c r="AE19" s="24"/>
      <c r="AF19" s="93" t="s">
        <v>113</v>
      </c>
      <c r="AG19" s="91" t="s">
        <v>20</v>
      </c>
      <c r="AH19" s="24"/>
      <c r="AI19" s="24"/>
      <c r="AJ19" s="24">
        <f t="shared" ca="1" si="7"/>
        <v>-410</v>
      </c>
      <c r="AK19" s="24" t="str">
        <f t="shared" si="8"/>
        <v>CERRADO</v>
      </c>
      <c r="AL19" s="24" t="str">
        <f t="shared" si="9"/>
        <v>RESPONDIDO</v>
      </c>
      <c r="AM19" s="23">
        <f t="shared" si="10"/>
        <v>44689</v>
      </c>
      <c r="AN19" s="24">
        <f t="shared" si="11"/>
        <v>3</v>
      </c>
      <c r="AO19" s="24">
        <f t="shared" si="12"/>
        <v>2022</v>
      </c>
      <c r="AP19" s="24" t="str">
        <f t="shared" si="13"/>
        <v>3/2022</v>
      </c>
    </row>
    <row r="20" spans="2:42" ht="376.5" customHeight="1">
      <c r="B20" s="24">
        <v>65</v>
      </c>
      <c r="C20" s="24" t="s">
        <v>105</v>
      </c>
      <c r="D20" s="114" t="s">
        <v>288</v>
      </c>
      <c r="E20" s="24">
        <v>118</v>
      </c>
      <c r="F20" s="24">
        <v>2</v>
      </c>
      <c r="G20" s="34" t="s">
        <v>27</v>
      </c>
      <c r="H20" s="34">
        <v>57</v>
      </c>
      <c r="I20" s="41" t="s">
        <v>281</v>
      </c>
      <c r="J20" s="34" t="s">
        <v>71</v>
      </c>
      <c r="K20" s="41" t="s">
        <v>2731</v>
      </c>
      <c r="L20" s="69" t="s">
        <v>2732</v>
      </c>
      <c r="M20" s="34">
        <v>1</v>
      </c>
      <c r="N20" s="38" t="s">
        <v>289</v>
      </c>
      <c r="O20" s="38" t="s">
        <v>600</v>
      </c>
      <c r="P20" s="38" t="s">
        <v>283</v>
      </c>
      <c r="Q20" s="35" t="s">
        <v>284</v>
      </c>
      <c r="R20" s="35" t="s">
        <v>285</v>
      </c>
      <c r="S20" s="34">
        <v>1</v>
      </c>
      <c r="T20" s="39">
        <v>44470</v>
      </c>
      <c r="U20" s="39">
        <v>44772</v>
      </c>
      <c r="V20" s="40">
        <v>1</v>
      </c>
      <c r="W20" s="80" t="s">
        <v>2614</v>
      </c>
      <c r="X20" s="53" t="s">
        <v>2787</v>
      </c>
      <c r="Y20" s="40">
        <v>1</v>
      </c>
      <c r="Z20" s="40">
        <v>1</v>
      </c>
      <c r="AA20" s="40">
        <v>1</v>
      </c>
      <c r="AB20" s="115">
        <v>45158</v>
      </c>
      <c r="AC20" s="24"/>
      <c r="AD20" s="24"/>
      <c r="AE20" s="24"/>
      <c r="AF20" s="93" t="s">
        <v>113</v>
      </c>
      <c r="AG20" s="91" t="s">
        <v>20</v>
      </c>
      <c r="AH20" s="24"/>
      <c r="AI20" s="24"/>
      <c r="AJ20" s="24">
        <f t="shared" ca="1" si="7"/>
        <v>-410</v>
      </c>
      <c r="AK20" s="24" t="str">
        <f t="shared" si="8"/>
        <v>CERRADO</v>
      </c>
      <c r="AL20" s="24" t="str">
        <f t="shared" si="9"/>
        <v>RESPONDIDO</v>
      </c>
      <c r="AM20" s="23">
        <f t="shared" si="10"/>
        <v>44689</v>
      </c>
      <c r="AN20" s="24">
        <f t="shared" si="11"/>
        <v>3</v>
      </c>
      <c r="AO20" s="24">
        <f t="shared" si="12"/>
        <v>2022</v>
      </c>
      <c r="AP20" s="24" t="str">
        <f t="shared" si="13"/>
        <v>3/2022</v>
      </c>
    </row>
    <row r="21" spans="2:42" ht="389.25" customHeight="1">
      <c r="B21" s="113">
        <v>66</v>
      </c>
      <c r="C21" s="24" t="s">
        <v>105</v>
      </c>
      <c r="D21" s="114" t="s">
        <v>290</v>
      </c>
      <c r="E21" s="65">
        <v>118</v>
      </c>
      <c r="F21" s="24">
        <v>2</v>
      </c>
      <c r="G21" s="34" t="s">
        <v>27</v>
      </c>
      <c r="H21" s="34">
        <v>57</v>
      </c>
      <c r="I21" s="41" t="s">
        <v>281</v>
      </c>
      <c r="J21" s="34" t="s">
        <v>72</v>
      </c>
      <c r="K21" s="41" t="s">
        <v>80</v>
      </c>
      <c r="L21" s="38" t="s">
        <v>2735</v>
      </c>
      <c r="M21" s="34">
        <v>1</v>
      </c>
      <c r="N21" s="38" t="s">
        <v>451</v>
      </c>
      <c r="O21" s="38" t="s">
        <v>601</v>
      </c>
      <c r="P21" s="38" t="s">
        <v>2615</v>
      </c>
      <c r="Q21" s="35" t="s">
        <v>291</v>
      </c>
      <c r="R21" s="35" t="s">
        <v>292</v>
      </c>
      <c r="S21" s="34">
        <v>1</v>
      </c>
      <c r="T21" s="39">
        <v>44470</v>
      </c>
      <c r="U21" s="39">
        <v>44772</v>
      </c>
      <c r="V21" s="40">
        <v>1</v>
      </c>
      <c r="W21" s="80" t="s">
        <v>2616</v>
      </c>
      <c r="X21" s="53" t="s">
        <v>2788</v>
      </c>
      <c r="Y21" s="40">
        <v>1</v>
      </c>
      <c r="Z21" s="40">
        <v>1</v>
      </c>
      <c r="AA21" s="40">
        <v>0.9</v>
      </c>
      <c r="AB21" s="115">
        <v>45158</v>
      </c>
      <c r="AC21" s="24"/>
      <c r="AD21" s="24"/>
      <c r="AE21" s="24"/>
      <c r="AF21" s="93" t="s">
        <v>113</v>
      </c>
      <c r="AG21" s="91" t="s">
        <v>20</v>
      </c>
      <c r="AH21" s="24"/>
      <c r="AI21" s="24"/>
      <c r="AJ21" s="24">
        <f t="shared" ca="1" si="7"/>
        <v>-410</v>
      </c>
      <c r="AK21" s="24" t="str">
        <f t="shared" si="8"/>
        <v>CERRADO</v>
      </c>
      <c r="AL21" s="24" t="str">
        <f t="shared" si="9"/>
        <v>RESPONDIDO</v>
      </c>
      <c r="AM21" s="23">
        <f t="shared" si="10"/>
        <v>44689</v>
      </c>
      <c r="AN21" s="24">
        <f t="shared" si="11"/>
        <v>3</v>
      </c>
      <c r="AO21" s="24">
        <f t="shared" si="12"/>
        <v>2022</v>
      </c>
      <c r="AP21" s="24" t="str">
        <f t="shared" si="13"/>
        <v>3/2022</v>
      </c>
    </row>
    <row r="22" spans="2:42" ht="409.5">
      <c r="B22" s="24">
        <v>67</v>
      </c>
      <c r="C22" s="24" t="s">
        <v>105</v>
      </c>
      <c r="D22" s="114" t="s">
        <v>293</v>
      </c>
      <c r="E22" s="65">
        <v>118</v>
      </c>
      <c r="F22" s="24">
        <v>2</v>
      </c>
      <c r="G22" s="34" t="s">
        <v>27</v>
      </c>
      <c r="H22" s="34">
        <v>57</v>
      </c>
      <c r="I22" s="41" t="s">
        <v>281</v>
      </c>
      <c r="J22" s="34" t="s">
        <v>41</v>
      </c>
      <c r="K22" s="54" t="s">
        <v>80</v>
      </c>
      <c r="L22" s="83" t="s">
        <v>2735</v>
      </c>
      <c r="M22" s="34">
        <v>1</v>
      </c>
      <c r="N22" s="38" t="s">
        <v>294</v>
      </c>
      <c r="O22" s="38" t="s">
        <v>601</v>
      </c>
      <c r="P22" s="38" t="s">
        <v>2615</v>
      </c>
      <c r="Q22" s="35" t="s">
        <v>291</v>
      </c>
      <c r="R22" s="35" t="s">
        <v>292</v>
      </c>
      <c r="S22" s="34">
        <v>1</v>
      </c>
      <c r="T22" s="39">
        <v>44470</v>
      </c>
      <c r="U22" s="39">
        <v>44772</v>
      </c>
      <c r="V22" s="40">
        <v>1</v>
      </c>
      <c r="W22" s="80" t="s">
        <v>2617</v>
      </c>
      <c r="X22" s="53" t="s">
        <v>2789</v>
      </c>
      <c r="Y22" s="40">
        <v>1</v>
      </c>
      <c r="Z22" s="40">
        <v>1</v>
      </c>
      <c r="AA22" s="40">
        <v>1</v>
      </c>
      <c r="AB22" s="115">
        <v>45158</v>
      </c>
      <c r="AC22" s="24"/>
      <c r="AD22" s="24"/>
      <c r="AE22" s="24"/>
      <c r="AF22" s="93" t="s">
        <v>113</v>
      </c>
      <c r="AG22" s="91" t="s">
        <v>20</v>
      </c>
      <c r="AH22" s="24"/>
      <c r="AI22" s="24"/>
      <c r="AJ22" s="24">
        <f t="shared" ca="1" si="7"/>
        <v>-410</v>
      </c>
      <c r="AK22" s="24" t="str">
        <f t="shared" si="8"/>
        <v>CERRADO</v>
      </c>
      <c r="AL22" s="24" t="str">
        <f t="shared" si="9"/>
        <v>RESPONDIDO</v>
      </c>
      <c r="AM22" s="23">
        <f t="shared" si="10"/>
        <v>44689</v>
      </c>
      <c r="AN22" s="24">
        <f t="shared" si="11"/>
        <v>3</v>
      </c>
      <c r="AO22" s="24">
        <f t="shared" si="12"/>
        <v>2022</v>
      </c>
      <c r="AP22" s="24" t="str">
        <f t="shared" si="13"/>
        <v>3/2022</v>
      </c>
    </row>
    <row r="23" spans="2:42" ht="406.5" customHeight="1">
      <c r="B23" s="24">
        <v>68</v>
      </c>
      <c r="C23" s="24" t="s">
        <v>105</v>
      </c>
      <c r="D23" s="114" t="s">
        <v>295</v>
      </c>
      <c r="E23" s="24">
        <v>118</v>
      </c>
      <c r="F23" s="24">
        <v>2</v>
      </c>
      <c r="G23" s="34" t="s">
        <v>27</v>
      </c>
      <c r="H23" s="34">
        <v>57</v>
      </c>
      <c r="I23" s="41" t="s">
        <v>281</v>
      </c>
      <c r="J23" s="34" t="s">
        <v>42</v>
      </c>
      <c r="K23" s="41" t="s">
        <v>2731</v>
      </c>
      <c r="L23" s="69" t="s">
        <v>2732</v>
      </c>
      <c r="M23" s="34">
        <v>1</v>
      </c>
      <c r="N23" s="38" t="s">
        <v>296</v>
      </c>
      <c r="O23" s="38" t="s">
        <v>602</v>
      </c>
      <c r="P23" s="38" t="s">
        <v>283</v>
      </c>
      <c r="Q23" s="35" t="s">
        <v>284</v>
      </c>
      <c r="R23" s="35" t="s">
        <v>285</v>
      </c>
      <c r="S23" s="70">
        <v>1</v>
      </c>
      <c r="T23" s="39">
        <v>44470</v>
      </c>
      <c r="U23" s="39">
        <v>44772</v>
      </c>
      <c r="V23" s="40">
        <v>1</v>
      </c>
      <c r="W23" s="80" t="s">
        <v>2618</v>
      </c>
      <c r="X23" s="53" t="s">
        <v>2790</v>
      </c>
      <c r="Y23" s="40">
        <v>1</v>
      </c>
      <c r="Z23" s="40">
        <v>1</v>
      </c>
      <c r="AA23" s="40">
        <v>0.9</v>
      </c>
      <c r="AB23" s="115">
        <v>45158</v>
      </c>
      <c r="AC23" s="24"/>
      <c r="AD23" s="24"/>
      <c r="AE23" s="24"/>
      <c r="AF23" s="93" t="s">
        <v>113</v>
      </c>
      <c r="AG23" s="91" t="s">
        <v>20</v>
      </c>
      <c r="AH23" s="24"/>
      <c r="AI23" s="24"/>
      <c r="AJ23" s="24">
        <f t="shared" ca="1" si="7"/>
        <v>-410</v>
      </c>
      <c r="AK23" s="24" t="str">
        <f t="shared" si="8"/>
        <v>CERRADO</v>
      </c>
      <c r="AL23" s="24" t="str">
        <f t="shared" si="9"/>
        <v>RESPONDIDO</v>
      </c>
      <c r="AM23" s="23">
        <f t="shared" si="10"/>
        <v>44689</v>
      </c>
      <c r="AN23" s="24">
        <f t="shared" si="11"/>
        <v>3</v>
      </c>
      <c r="AO23" s="24">
        <f t="shared" si="12"/>
        <v>2022</v>
      </c>
      <c r="AP23" s="24" t="str">
        <f t="shared" si="13"/>
        <v>3/2022</v>
      </c>
    </row>
    <row r="24" spans="2:42" ht="382.5">
      <c r="B24" s="113">
        <v>69</v>
      </c>
      <c r="C24" s="24" t="s">
        <v>105</v>
      </c>
      <c r="D24" s="114" t="s">
        <v>297</v>
      </c>
      <c r="E24" s="24">
        <v>118</v>
      </c>
      <c r="F24" s="24">
        <v>2</v>
      </c>
      <c r="G24" s="34" t="s">
        <v>27</v>
      </c>
      <c r="H24" s="34">
        <v>57</v>
      </c>
      <c r="I24" s="41" t="s">
        <v>281</v>
      </c>
      <c r="J24" s="34" t="s">
        <v>73</v>
      </c>
      <c r="K24" s="41" t="s">
        <v>70</v>
      </c>
      <c r="L24" s="35" t="s">
        <v>22</v>
      </c>
      <c r="M24" s="34">
        <v>1</v>
      </c>
      <c r="N24" s="38" t="s">
        <v>298</v>
      </c>
      <c r="O24" s="38" t="s">
        <v>603</v>
      </c>
      <c r="P24" s="38" t="s">
        <v>452</v>
      </c>
      <c r="Q24" s="35" t="s">
        <v>291</v>
      </c>
      <c r="R24" s="35" t="s">
        <v>299</v>
      </c>
      <c r="S24" s="34">
        <v>1</v>
      </c>
      <c r="T24" s="39">
        <v>44470</v>
      </c>
      <c r="U24" s="39">
        <v>44772</v>
      </c>
      <c r="V24" s="40">
        <v>1</v>
      </c>
      <c r="W24" s="80" t="s">
        <v>2619</v>
      </c>
      <c r="X24" s="53" t="s">
        <v>2791</v>
      </c>
      <c r="Y24" s="56">
        <v>1</v>
      </c>
      <c r="Z24" s="56">
        <v>1</v>
      </c>
      <c r="AA24" s="56">
        <v>0.8</v>
      </c>
      <c r="AB24" s="115">
        <v>45158</v>
      </c>
      <c r="AC24" s="4"/>
      <c r="AD24" s="4"/>
      <c r="AE24" s="4"/>
      <c r="AF24" s="91" t="s">
        <v>113</v>
      </c>
      <c r="AG24" s="91" t="s">
        <v>20</v>
      </c>
      <c r="AH24" s="4"/>
      <c r="AI24" s="4"/>
      <c r="AJ24" s="4">
        <f t="shared" ca="1" si="7"/>
        <v>-410</v>
      </c>
      <c r="AK24" s="4" t="str">
        <f t="shared" si="8"/>
        <v>CERRADO</v>
      </c>
      <c r="AL24" s="4" t="str">
        <f t="shared" si="9"/>
        <v>RESPONDIDO</v>
      </c>
      <c r="AM24" s="23">
        <f t="shared" si="10"/>
        <v>44689</v>
      </c>
      <c r="AN24" s="24">
        <f t="shared" si="11"/>
        <v>3</v>
      </c>
      <c r="AO24" s="24">
        <f t="shared" si="12"/>
        <v>2022</v>
      </c>
      <c r="AP24" s="24" t="str">
        <f t="shared" si="13"/>
        <v>3/2022</v>
      </c>
    </row>
    <row r="25" spans="2:42" ht="368.25" customHeight="1">
      <c r="B25" s="24">
        <v>70</v>
      </c>
      <c r="C25" s="24" t="s">
        <v>105</v>
      </c>
      <c r="D25" s="114" t="s">
        <v>300</v>
      </c>
      <c r="E25" s="65">
        <v>118</v>
      </c>
      <c r="F25" s="24">
        <v>2</v>
      </c>
      <c r="G25" s="34" t="s">
        <v>27</v>
      </c>
      <c r="H25" s="34">
        <v>57</v>
      </c>
      <c r="I25" s="41" t="s">
        <v>281</v>
      </c>
      <c r="J25" s="55" t="s">
        <v>74</v>
      </c>
      <c r="K25" s="41" t="s">
        <v>80</v>
      </c>
      <c r="L25" s="38" t="s">
        <v>2735</v>
      </c>
      <c r="M25" s="34">
        <v>1</v>
      </c>
      <c r="N25" s="38" t="s">
        <v>301</v>
      </c>
      <c r="O25" s="38" t="s">
        <v>604</v>
      </c>
      <c r="P25" s="38" t="s">
        <v>2526</v>
      </c>
      <c r="Q25" s="35" t="s">
        <v>302</v>
      </c>
      <c r="R25" s="35" t="s">
        <v>303</v>
      </c>
      <c r="S25" s="34">
        <v>2</v>
      </c>
      <c r="T25" s="39">
        <v>44440</v>
      </c>
      <c r="U25" s="39">
        <v>44772</v>
      </c>
      <c r="V25" s="40">
        <v>1</v>
      </c>
      <c r="W25" s="51" t="s">
        <v>2620</v>
      </c>
      <c r="X25" s="53" t="s">
        <v>2792</v>
      </c>
      <c r="Y25" s="40">
        <v>1</v>
      </c>
      <c r="Z25" s="40">
        <v>1</v>
      </c>
      <c r="AA25" s="40">
        <v>0.75</v>
      </c>
      <c r="AB25" s="115">
        <v>45158</v>
      </c>
      <c r="AC25" s="24"/>
      <c r="AD25" s="24"/>
      <c r="AE25" s="24"/>
      <c r="AF25" s="93" t="s">
        <v>113</v>
      </c>
      <c r="AG25" s="91" t="s">
        <v>20</v>
      </c>
      <c r="AH25" s="24"/>
      <c r="AI25" s="24"/>
      <c r="AJ25" s="24">
        <f t="shared" ca="1" si="7"/>
        <v>-410</v>
      </c>
      <c r="AK25" s="24" t="str">
        <f t="shared" si="8"/>
        <v>CERRADO</v>
      </c>
      <c r="AL25" s="24" t="str">
        <f t="shared" si="9"/>
        <v>RESPONDIDO</v>
      </c>
      <c r="AM25" s="23">
        <f t="shared" si="10"/>
        <v>44689</v>
      </c>
      <c r="AN25" s="24">
        <f t="shared" si="11"/>
        <v>3</v>
      </c>
      <c r="AO25" s="24">
        <f t="shared" si="12"/>
        <v>2022</v>
      </c>
      <c r="AP25" s="24" t="str">
        <f t="shared" si="13"/>
        <v>3/2022</v>
      </c>
    </row>
    <row r="26" spans="2:42" ht="408.75" customHeight="1">
      <c r="B26" s="24">
        <v>71</v>
      </c>
      <c r="C26" s="24" t="s">
        <v>105</v>
      </c>
      <c r="D26" s="114" t="s">
        <v>304</v>
      </c>
      <c r="E26" s="65">
        <v>118</v>
      </c>
      <c r="F26" s="24">
        <v>2</v>
      </c>
      <c r="G26" s="34" t="s">
        <v>27</v>
      </c>
      <c r="H26" s="34">
        <v>57</v>
      </c>
      <c r="I26" s="41" t="s">
        <v>281</v>
      </c>
      <c r="J26" s="34" t="s">
        <v>43</v>
      </c>
      <c r="K26" s="35" t="s">
        <v>75</v>
      </c>
      <c r="L26" s="35" t="s">
        <v>75</v>
      </c>
      <c r="M26" s="34">
        <v>1</v>
      </c>
      <c r="N26" s="38" t="s">
        <v>305</v>
      </c>
      <c r="O26" s="38" t="s">
        <v>605</v>
      </c>
      <c r="P26" s="38" t="s">
        <v>2515</v>
      </c>
      <c r="Q26" s="35" t="s">
        <v>306</v>
      </c>
      <c r="R26" s="35" t="s">
        <v>307</v>
      </c>
      <c r="S26" s="34">
        <v>1</v>
      </c>
      <c r="T26" s="39">
        <v>44470</v>
      </c>
      <c r="U26" s="39">
        <v>44591</v>
      </c>
      <c r="V26" s="40">
        <v>1</v>
      </c>
      <c r="W26" s="51" t="s">
        <v>2516</v>
      </c>
      <c r="X26" s="53" t="s">
        <v>2793</v>
      </c>
      <c r="Y26" s="40">
        <v>1</v>
      </c>
      <c r="Z26" s="40">
        <v>1</v>
      </c>
      <c r="AA26" s="40">
        <v>0.9</v>
      </c>
      <c r="AB26" s="115">
        <v>45158</v>
      </c>
      <c r="AC26" s="24"/>
      <c r="AD26" s="24"/>
      <c r="AE26" s="24"/>
      <c r="AF26" s="93" t="s">
        <v>113</v>
      </c>
      <c r="AG26" s="91" t="s">
        <v>20</v>
      </c>
      <c r="AH26" s="24"/>
      <c r="AI26" s="24"/>
      <c r="AJ26" s="24">
        <f t="shared" ca="1" si="7"/>
        <v>-591</v>
      </c>
      <c r="AK26" s="24" t="str">
        <f t="shared" si="8"/>
        <v>CERRADO</v>
      </c>
      <c r="AL26" s="24" t="str">
        <f t="shared" si="9"/>
        <v>RESPONDIDO</v>
      </c>
      <c r="AM26" s="23">
        <f t="shared" si="10"/>
        <v>44508</v>
      </c>
      <c r="AN26" s="24">
        <f t="shared" si="11"/>
        <v>1</v>
      </c>
      <c r="AO26" s="24">
        <f t="shared" si="12"/>
        <v>2022</v>
      </c>
      <c r="AP26" s="24" t="str">
        <f t="shared" si="13"/>
        <v>1/2022</v>
      </c>
    </row>
    <row r="27" spans="2:42" ht="409.5">
      <c r="B27" s="24">
        <v>73</v>
      </c>
      <c r="C27" s="24" t="s">
        <v>137</v>
      </c>
      <c r="D27" s="114" t="s">
        <v>311</v>
      </c>
      <c r="E27" s="65">
        <v>118</v>
      </c>
      <c r="F27" s="24">
        <v>2</v>
      </c>
      <c r="G27" s="34" t="s">
        <v>27</v>
      </c>
      <c r="H27" s="34">
        <v>60</v>
      </c>
      <c r="I27" s="41" t="s">
        <v>312</v>
      </c>
      <c r="J27" s="55" t="s">
        <v>26</v>
      </c>
      <c r="K27" s="41" t="s">
        <v>19</v>
      </c>
      <c r="L27" s="35" t="s">
        <v>500</v>
      </c>
      <c r="M27" s="34">
        <v>1</v>
      </c>
      <c r="N27" s="38" t="s">
        <v>313</v>
      </c>
      <c r="O27" s="38" t="s">
        <v>606</v>
      </c>
      <c r="P27" s="38" t="s">
        <v>314</v>
      </c>
      <c r="Q27" s="35" t="s">
        <v>315</v>
      </c>
      <c r="R27" s="35" t="s">
        <v>315</v>
      </c>
      <c r="S27" s="34">
        <v>4</v>
      </c>
      <c r="T27" s="39">
        <v>44491</v>
      </c>
      <c r="U27" s="39">
        <v>44757</v>
      </c>
      <c r="V27" s="40">
        <v>1</v>
      </c>
      <c r="W27" s="51" t="s">
        <v>2521</v>
      </c>
      <c r="X27" s="53" t="s">
        <v>2794</v>
      </c>
      <c r="Y27" s="40">
        <v>1</v>
      </c>
      <c r="Z27" s="40">
        <v>1</v>
      </c>
      <c r="AA27" s="40">
        <v>0.9</v>
      </c>
      <c r="AB27" s="115">
        <v>45158</v>
      </c>
      <c r="AC27" s="24"/>
      <c r="AD27" s="24"/>
      <c r="AE27" s="24"/>
      <c r="AF27" s="93" t="s">
        <v>113</v>
      </c>
      <c r="AG27" s="91" t="s">
        <v>20</v>
      </c>
      <c r="AH27" s="24"/>
      <c r="AI27" s="24"/>
      <c r="AJ27" s="24">
        <f t="shared" ca="1" si="7"/>
        <v>-425</v>
      </c>
      <c r="AK27" s="24" t="str">
        <f t="shared" si="8"/>
        <v>CERRADO</v>
      </c>
      <c r="AL27" s="24" t="str">
        <f t="shared" si="9"/>
        <v>RESPONDIDO</v>
      </c>
      <c r="AM27" s="23">
        <f t="shared" si="10"/>
        <v>44674</v>
      </c>
      <c r="AN27" s="24">
        <f t="shared" si="11"/>
        <v>3</v>
      </c>
      <c r="AO27" s="24">
        <f t="shared" si="12"/>
        <v>2022</v>
      </c>
      <c r="AP27" s="24" t="str">
        <f t="shared" si="13"/>
        <v>3/2022</v>
      </c>
    </row>
    <row r="28" spans="2:42" ht="366" customHeight="1">
      <c r="B28" s="113">
        <v>75</v>
      </c>
      <c r="C28" s="24"/>
      <c r="D28" s="114" t="s">
        <v>320</v>
      </c>
      <c r="E28" s="65">
        <v>118</v>
      </c>
      <c r="F28" s="24">
        <v>2</v>
      </c>
      <c r="G28" s="34" t="s">
        <v>27</v>
      </c>
      <c r="H28" s="34">
        <v>61</v>
      </c>
      <c r="I28" s="41" t="s">
        <v>321</v>
      </c>
      <c r="J28" s="71" t="s">
        <v>36</v>
      </c>
      <c r="K28" s="41" t="s">
        <v>2731</v>
      </c>
      <c r="L28" s="69" t="s">
        <v>2733</v>
      </c>
      <c r="M28" s="71">
        <v>1</v>
      </c>
      <c r="N28" s="38" t="s">
        <v>607</v>
      </c>
      <c r="O28" s="86" t="s">
        <v>600</v>
      </c>
      <c r="P28" s="86" t="s">
        <v>283</v>
      </c>
      <c r="Q28" s="72" t="s">
        <v>284</v>
      </c>
      <c r="R28" s="72" t="s">
        <v>322</v>
      </c>
      <c r="S28" s="71">
        <v>1</v>
      </c>
      <c r="T28" s="73">
        <v>44531</v>
      </c>
      <c r="U28" s="73">
        <v>44895</v>
      </c>
      <c r="V28" s="40">
        <v>1</v>
      </c>
      <c r="W28" s="89" t="s">
        <v>2523</v>
      </c>
      <c r="X28" s="53" t="s">
        <v>2795</v>
      </c>
      <c r="Y28" s="40">
        <v>1</v>
      </c>
      <c r="Z28" s="40">
        <v>1</v>
      </c>
      <c r="AA28" s="40">
        <v>1</v>
      </c>
      <c r="AB28" s="115">
        <v>45158</v>
      </c>
      <c r="AC28" s="24"/>
      <c r="AD28" s="24"/>
      <c r="AE28" s="24"/>
      <c r="AF28" s="93" t="s">
        <v>113</v>
      </c>
      <c r="AG28" s="91" t="s">
        <v>20</v>
      </c>
      <c r="AH28" s="24"/>
      <c r="AI28" s="24"/>
      <c r="AJ28" s="24">
        <f t="shared" ca="1" si="7"/>
        <v>-287</v>
      </c>
      <c r="AK28" s="24" t="str">
        <f t="shared" si="8"/>
        <v>CERRADO</v>
      </c>
      <c r="AL28" s="24" t="str">
        <f t="shared" si="9"/>
        <v>RESPONDIDO</v>
      </c>
      <c r="AM28" s="23">
        <f t="shared" si="10"/>
        <v>44812</v>
      </c>
      <c r="AN28" s="24">
        <f t="shared" si="11"/>
        <v>4</v>
      </c>
      <c r="AO28" s="24">
        <f t="shared" si="12"/>
        <v>2022</v>
      </c>
      <c r="AP28" s="24" t="str">
        <f t="shared" si="13"/>
        <v>4/2022</v>
      </c>
    </row>
    <row r="29" spans="2:42" ht="396" customHeight="1">
      <c r="B29" s="24">
        <v>76</v>
      </c>
      <c r="C29" s="24"/>
      <c r="D29" s="114" t="s">
        <v>323</v>
      </c>
      <c r="E29" s="65">
        <v>118</v>
      </c>
      <c r="F29" s="24">
        <v>2</v>
      </c>
      <c r="G29" s="34" t="s">
        <v>27</v>
      </c>
      <c r="H29" s="34">
        <v>61</v>
      </c>
      <c r="I29" s="41" t="s">
        <v>321</v>
      </c>
      <c r="J29" s="71" t="s">
        <v>40</v>
      </c>
      <c r="K29" s="41" t="s">
        <v>2731</v>
      </c>
      <c r="L29" s="69" t="s">
        <v>2733</v>
      </c>
      <c r="M29" s="71">
        <v>1</v>
      </c>
      <c r="N29" s="38" t="s">
        <v>324</v>
      </c>
      <c r="O29" s="86" t="s">
        <v>600</v>
      </c>
      <c r="P29" s="86" t="s">
        <v>283</v>
      </c>
      <c r="Q29" s="72" t="s">
        <v>284</v>
      </c>
      <c r="R29" s="72" t="s">
        <v>322</v>
      </c>
      <c r="S29" s="71">
        <v>1</v>
      </c>
      <c r="T29" s="73">
        <v>44531</v>
      </c>
      <c r="U29" s="73">
        <v>44895</v>
      </c>
      <c r="V29" s="40">
        <v>1</v>
      </c>
      <c r="W29" s="89" t="s">
        <v>2524</v>
      </c>
      <c r="X29" s="53" t="s">
        <v>2796</v>
      </c>
      <c r="Y29" s="40">
        <v>1</v>
      </c>
      <c r="Z29" s="40">
        <v>1</v>
      </c>
      <c r="AA29" s="40">
        <v>1</v>
      </c>
      <c r="AB29" s="115">
        <v>45158</v>
      </c>
      <c r="AC29" s="24"/>
      <c r="AD29" s="24"/>
      <c r="AE29" s="24"/>
      <c r="AF29" s="91" t="s">
        <v>113</v>
      </c>
      <c r="AG29" s="91" t="s">
        <v>20</v>
      </c>
      <c r="AH29" s="24"/>
      <c r="AI29" s="24"/>
      <c r="AJ29" s="24">
        <f t="shared" ca="1" si="7"/>
        <v>-287</v>
      </c>
      <c r="AK29" s="24" t="str">
        <f t="shared" si="8"/>
        <v>CERRADO</v>
      </c>
      <c r="AL29" s="24" t="str">
        <f t="shared" si="9"/>
        <v>RESPONDIDO</v>
      </c>
      <c r="AM29" s="23">
        <f t="shared" si="10"/>
        <v>44812</v>
      </c>
      <c r="AN29" s="24">
        <f t="shared" si="11"/>
        <v>4</v>
      </c>
      <c r="AO29" s="24">
        <f t="shared" si="12"/>
        <v>2022</v>
      </c>
      <c r="AP29" s="24" t="str">
        <f t="shared" si="13"/>
        <v>4/2022</v>
      </c>
    </row>
    <row r="30" spans="2:42" ht="409.5">
      <c r="B30" s="24">
        <v>77</v>
      </c>
      <c r="C30" s="24"/>
      <c r="D30" s="114" t="s">
        <v>325</v>
      </c>
      <c r="E30" s="65">
        <v>118</v>
      </c>
      <c r="F30" s="24">
        <v>2</v>
      </c>
      <c r="G30" s="34" t="s">
        <v>27</v>
      </c>
      <c r="H30" s="34">
        <v>61</v>
      </c>
      <c r="I30" s="41" t="s">
        <v>321</v>
      </c>
      <c r="J30" s="71" t="s">
        <v>71</v>
      </c>
      <c r="K30" s="41" t="s">
        <v>80</v>
      </c>
      <c r="L30" s="83" t="s">
        <v>2735</v>
      </c>
      <c r="M30" s="71">
        <v>1</v>
      </c>
      <c r="N30" s="51" t="s">
        <v>326</v>
      </c>
      <c r="O30" s="86" t="s">
        <v>601</v>
      </c>
      <c r="P30" s="86" t="s">
        <v>327</v>
      </c>
      <c r="Q30" s="72" t="s">
        <v>291</v>
      </c>
      <c r="R30" s="72" t="s">
        <v>292</v>
      </c>
      <c r="S30" s="71">
        <v>1</v>
      </c>
      <c r="T30" s="73">
        <v>44531</v>
      </c>
      <c r="U30" s="73">
        <v>44772</v>
      </c>
      <c r="V30" s="40">
        <v>1</v>
      </c>
      <c r="W30" s="84" t="s">
        <v>2525</v>
      </c>
      <c r="X30" s="53" t="s">
        <v>2797</v>
      </c>
      <c r="Y30" s="40">
        <v>1</v>
      </c>
      <c r="Z30" s="40">
        <v>1</v>
      </c>
      <c r="AA30" s="40">
        <v>0.9</v>
      </c>
      <c r="AB30" s="115">
        <v>45158</v>
      </c>
      <c r="AC30" s="24"/>
      <c r="AD30" s="24"/>
      <c r="AE30" s="24"/>
      <c r="AF30" s="93" t="s">
        <v>113</v>
      </c>
      <c r="AG30" s="91" t="s">
        <v>20</v>
      </c>
      <c r="AH30" s="24"/>
      <c r="AI30" s="24"/>
      <c r="AJ30" s="24">
        <f t="shared" ca="1" si="7"/>
        <v>-410</v>
      </c>
      <c r="AK30" s="24" t="str">
        <f t="shared" si="8"/>
        <v>CERRADO</v>
      </c>
      <c r="AL30" s="24" t="str">
        <f t="shared" si="9"/>
        <v>RESPONDIDO</v>
      </c>
      <c r="AM30" s="23">
        <f t="shared" si="10"/>
        <v>44689</v>
      </c>
      <c r="AN30" s="24">
        <f t="shared" si="11"/>
        <v>3</v>
      </c>
      <c r="AO30" s="24">
        <f t="shared" si="12"/>
        <v>2022</v>
      </c>
      <c r="AP30" s="24" t="str">
        <f t="shared" si="13"/>
        <v>3/2022</v>
      </c>
    </row>
    <row r="31" spans="2:42" ht="409.5" customHeight="1">
      <c r="B31" s="113">
        <v>78</v>
      </c>
      <c r="C31" s="24"/>
      <c r="D31" s="114" t="s">
        <v>328</v>
      </c>
      <c r="E31" s="65">
        <v>118</v>
      </c>
      <c r="F31" s="24">
        <v>2</v>
      </c>
      <c r="G31" s="34" t="s">
        <v>27</v>
      </c>
      <c r="H31" s="34">
        <v>61</v>
      </c>
      <c r="I31" s="41" t="s">
        <v>321</v>
      </c>
      <c r="J31" s="71" t="s">
        <v>72</v>
      </c>
      <c r="K31" s="41" t="s">
        <v>80</v>
      </c>
      <c r="L31" s="83" t="s">
        <v>2735</v>
      </c>
      <c r="M31" s="71">
        <v>1</v>
      </c>
      <c r="N31" s="51" t="s">
        <v>329</v>
      </c>
      <c r="O31" s="86" t="s">
        <v>601</v>
      </c>
      <c r="P31" s="86" t="s">
        <v>327</v>
      </c>
      <c r="Q31" s="72" t="s">
        <v>291</v>
      </c>
      <c r="R31" s="72" t="s">
        <v>292</v>
      </c>
      <c r="S31" s="71">
        <v>1</v>
      </c>
      <c r="T31" s="73">
        <v>44531</v>
      </c>
      <c r="U31" s="73">
        <v>44772</v>
      </c>
      <c r="V31" s="40">
        <v>1</v>
      </c>
      <c r="W31" s="84" t="s">
        <v>2525</v>
      </c>
      <c r="X31" s="53" t="s">
        <v>2798</v>
      </c>
      <c r="Y31" s="40">
        <v>1</v>
      </c>
      <c r="Z31" s="40">
        <v>1</v>
      </c>
      <c r="AA31" s="40">
        <v>0.9</v>
      </c>
      <c r="AB31" s="115">
        <v>45158</v>
      </c>
      <c r="AC31" s="24"/>
      <c r="AD31" s="24"/>
      <c r="AE31" s="24"/>
      <c r="AF31" s="93" t="s">
        <v>113</v>
      </c>
      <c r="AG31" s="91" t="s">
        <v>20</v>
      </c>
      <c r="AH31" s="24"/>
      <c r="AI31" s="24"/>
      <c r="AJ31" s="24">
        <f t="shared" ca="1" si="7"/>
        <v>-410</v>
      </c>
      <c r="AK31" s="24" t="str">
        <f t="shared" si="8"/>
        <v>CERRADO</v>
      </c>
      <c r="AL31" s="24" t="str">
        <f t="shared" si="9"/>
        <v>RESPONDIDO</v>
      </c>
      <c r="AM31" s="23">
        <f t="shared" si="10"/>
        <v>44689</v>
      </c>
      <c r="AN31" s="24">
        <f t="shared" si="11"/>
        <v>3</v>
      </c>
      <c r="AO31" s="24">
        <f t="shared" si="12"/>
        <v>2022</v>
      </c>
      <c r="AP31" s="24" t="str">
        <f t="shared" si="13"/>
        <v>3/2022</v>
      </c>
    </row>
    <row r="32" spans="2:42" ht="409.5">
      <c r="B32" s="24">
        <v>79</v>
      </c>
      <c r="C32" s="24"/>
      <c r="D32" s="114" t="s">
        <v>330</v>
      </c>
      <c r="E32" s="65">
        <v>118</v>
      </c>
      <c r="F32" s="24">
        <v>2</v>
      </c>
      <c r="G32" s="34" t="s">
        <v>27</v>
      </c>
      <c r="H32" s="34">
        <v>61</v>
      </c>
      <c r="I32" s="41" t="s">
        <v>321</v>
      </c>
      <c r="J32" s="71" t="s">
        <v>41</v>
      </c>
      <c r="K32" s="41" t="s">
        <v>80</v>
      </c>
      <c r="L32" s="83" t="s">
        <v>2735</v>
      </c>
      <c r="M32" s="71">
        <v>1</v>
      </c>
      <c r="N32" s="54" t="s">
        <v>331</v>
      </c>
      <c r="O32" s="86" t="s">
        <v>608</v>
      </c>
      <c r="P32" s="86" t="s">
        <v>2526</v>
      </c>
      <c r="Q32" s="69" t="s">
        <v>302</v>
      </c>
      <c r="R32" s="69" t="s">
        <v>303</v>
      </c>
      <c r="S32" s="71">
        <v>2</v>
      </c>
      <c r="T32" s="73">
        <v>44531</v>
      </c>
      <c r="U32" s="73">
        <v>44895</v>
      </c>
      <c r="V32" s="40">
        <v>1</v>
      </c>
      <c r="W32" s="84"/>
      <c r="X32" s="53" t="s">
        <v>2799</v>
      </c>
      <c r="Y32" s="40">
        <v>1</v>
      </c>
      <c r="Z32" s="40">
        <v>1</v>
      </c>
      <c r="AA32" s="40">
        <v>0.8</v>
      </c>
      <c r="AB32" s="115">
        <v>45158</v>
      </c>
      <c r="AC32" s="24"/>
      <c r="AD32" s="24"/>
      <c r="AE32" s="24"/>
      <c r="AF32" s="91" t="s">
        <v>113</v>
      </c>
      <c r="AG32" s="91" t="s">
        <v>20</v>
      </c>
      <c r="AH32" s="24"/>
      <c r="AI32" s="24"/>
      <c r="AJ32" s="24">
        <f t="shared" ca="1" si="7"/>
        <v>-287</v>
      </c>
      <c r="AK32" s="24" t="str">
        <f t="shared" si="8"/>
        <v>CERRADO</v>
      </c>
      <c r="AL32" s="24" t="str">
        <f t="shared" si="9"/>
        <v>RESPONDIDO</v>
      </c>
      <c r="AM32" s="23">
        <f t="shared" si="10"/>
        <v>44812</v>
      </c>
      <c r="AN32" s="24">
        <f t="shared" si="11"/>
        <v>4</v>
      </c>
      <c r="AO32" s="24">
        <f t="shared" si="12"/>
        <v>2022</v>
      </c>
      <c r="AP32" s="24" t="str">
        <f t="shared" si="13"/>
        <v>4/2022</v>
      </c>
    </row>
    <row r="33" spans="2:42" ht="384" customHeight="1">
      <c r="B33" s="24">
        <v>80</v>
      </c>
      <c r="C33" s="24"/>
      <c r="D33" s="114" t="s">
        <v>332</v>
      </c>
      <c r="E33" s="65">
        <v>118</v>
      </c>
      <c r="F33" s="24">
        <v>2</v>
      </c>
      <c r="G33" s="34" t="s">
        <v>27</v>
      </c>
      <c r="H33" s="34">
        <v>61</v>
      </c>
      <c r="I33" s="41" t="s">
        <v>321</v>
      </c>
      <c r="J33" s="116" t="s">
        <v>42</v>
      </c>
      <c r="K33" s="41" t="s">
        <v>2731</v>
      </c>
      <c r="L33" s="69" t="s">
        <v>2733</v>
      </c>
      <c r="M33" s="71">
        <v>1</v>
      </c>
      <c r="N33" s="54" t="s">
        <v>333</v>
      </c>
      <c r="O33" s="86" t="s">
        <v>609</v>
      </c>
      <c r="P33" s="86" t="s">
        <v>2527</v>
      </c>
      <c r="Q33" s="72" t="s">
        <v>284</v>
      </c>
      <c r="R33" s="72" t="s">
        <v>322</v>
      </c>
      <c r="S33" s="71">
        <v>1</v>
      </c>
      <c r="T33" s="73">
        <v>44531</v>
      </c>
      <c r="U33" s="73">
        <v>44895</v>
      </c>
      <c r="V33" s="40">
        <v>1</v>
      </c>
      <c r="W33" s="84" t="s">
        <v>2525</v>
      </c>
      <c r="X33" s="53" t="s">
        <v>2800</v>
      </c>
      <c r="Y33" s="40">
        <v>1</v>
      </c>
      <c r="Z33" s="40">
        <v>1</v>
      </c>
      <c r="AA33" s="40">
        <v>0.9</v>
      </c>
      <c r="AB33" s="115">
        <v>45158</v>
      </c>
      <c r="AC33" s="24"/>
      <c r="AD33" s="24"/>
      <c r="AE33" s="24"/>
      <c r="AF33" s="91" t="s">
        <v>113</v>
      </c>
      <c r="AG33" s="91" t="s">
        <v>20</v>
      </c>
      <c r="AH33" s="24"/>
      <c r="AI33" s="24"/>
      <c r="AJ33" s="24">
        <f t="shared" ca="1" si="7"/>
        <v>-287</v>
      </c>
      <c r="AK33" s="24" t="str">
        <f t="shared" si="8"/>
        <v>CERRADO</v>
      </c>
      <c r="AL33" s="24" t="str">
        <f t="shared" si="9"/>
        <v>RESPONDIDO</v>
      </c>
      <c r="AM33" s="23">
        <f t="shared" si="10"/>
        <v>44812</v>
      </c>
      <c r="AN33" s="24">
        <f t="shared" si="11"/>
        <v>4</v>
      </c>
      <c r="AO33" s="24">
        <f t="shared" si="12"/>
        <v>2022</v>
      </c>
      <c r="AP33" s="24" t="str">
        <f t="shared" si="13"/>
        <v>4/2022</v>
      </c>
    </row>
    <row r="34" spans="2:42" ht="409.5" customHeight="1">
      <c r="B34" s="113">
        <v>81</v>
      </c>
      <c r="C34" s="24"/>
      <c r="D34" s="114" t="s">
        <v>334</v>
      </c>
      <c r="E34" s="65">
        <v>118</v>
      </c>
      <c r="F34" s="24">
        <v>2</v>
      </c>
      <c r="G34" s="34" t="s">
        <v>27</v>
      </c>
      <c r="H34" s="34">
        <v>61</v>
      </c>
      <c r="I34" s="41" t="s">
        <v>321</v>
      </c>
      <c r="J34" s="71" t="s">
        <v>73</v>
      </c>
      <c r="K34" s="51" t="s">
        <v>80</v>
      </c>
      <c r="L34" s="38" t="s">
        <v>2735</v>
      </c>
      <c r="M34" s="71">
        <v>1</v>
      </c>
      <c r="N34" s="51" t="s">
        <v>335</v>
      </c>
      <c r="O34" s="86" t="s">
        <v>610</v>
      </c>
      <c r="P34" s="86" t="s">
        <v>336</v>
      </c>
      <c r="Q34" s="72" t="s">
        <v>291</v>
      </c>
      <c r="R34" s="72" t="s">
        <v>337</v>
      </c>
      <c r="S34" s="71">
        <v>1</v>
      </c>
      <c r="T34" s="73">
        <v>44545</v>
      </c>
      <c r="U34" s="73">
        <v>44772</v>
      </c>
      <c r="V34" s="40">
        <v>1</v>
      </c>
      <c r="W34" s="84" t="s">
        <v>2525</v>
      </c>
      <c r="X34" s="53" t="s">
        <v>2801</v>
      </c>
      <c r="Y34" s="40">
        <v>1</v>
      </c>
      <c r="Z34" s="40">
        <v>1</v>
      </c>
      <c r="AA34" s="40">
        <v>0.9</v>
      </c>
      <c r="AB34" s="115">
        <v>45158</v>
      </c>
      <c r="AC34" s="24"/>
      <c r="AD34" s="24"/>
      <c r="AE34" s="24"/>
      <c r="AF34" s="91" t="s">
        <v>113</v>
      </c>
      <c r="AG34" s="91" t="s">
        <v>20</v>
      </c>
      <c r="AH34" s="24"/>
      <c r="AI34" s="24"/>
      <c r="AJ34" s="24">
        <f t="shared" ca="1" si="7"/>
        <v>-410</v>
      </c>
      <c r="AK34" s="24" t="str">
        <f t="shared" si="8"/>
        <v>CERRADO</v>
      </c>
      <c r="AL34" s="24" t="str">
        <f t="shared" si="9"/>
        <v>RESPONDIDO</v>
      </c>
      <c r="AM34" s="23">
        <f t="shared" si="10"/>
        <v>44689</v>
      </c>
      <c r="AN34" s="24">
        <f t="shared" si="11"/>
        <v>3</v>
      </c>
      <c r="AO34" s="24">
        <f t="shared" si="12"/>
        <v>2022</v>
      </c>
      <c r="AP34" s="24" t="str">
        <f t="shared" si="13"/>
        <v>3/2022</v>
      </c>
    </row>
    <row r="35" spans="2:42" ht="409.5" customHeight="1">
      <c r="B35" s="24">
        <v>82</v>
      </c>
      <c r="C35" s="24"/>
      <c r="D35" s="114" t="s">
        <v>338</v>
      </c>
      <c r="E35" s="65">
        <v>118</v>
      </c>
      <c r="F35" s="24">
        <v>2</v>
      </c>
      <c r="G35" s="34" t="s">
        <v>27</v>
      </c>
      <c r="H35" s="34">
        <v>61</v>
      </c>
      <c r="I35" s="41" t="s">
        <v>321</v>
      </c>
      <c r="J35" s="71" t="s">
        <v>74</v>
      </c>
      <c r="K35" s="54" t="s">
        <v>2660</v>
      </c>
      <c r="L35" s="38" t="s">
        <v>2735</v>
      </c>
      <c r="M35" s="71">
        <v>1</v>
      </c>
      <c r="N35" s="51" t="s">
        <v>339</v>
      </c>
      <c r="O35" s="86" t="s">
        <v>611</v>
      </c>
      <c r="P35" s="86" t="s">
        <v>340</v>
      </c>
      <c r="Q35" s="72" t="s">
        <v>291</v>
      </c>
      <c r="R35" s="72" t="s">
        <v>337</v>
      </c>
      <c r="S35" s="71">
        <v>1</v>
      </c>
      <c r="T35" s="73">
        <v>44545</v>
      </c>
      <c r="U35" s="73">
        <v>44772</v>
      </c>
      <c r="V35" s="40">
        <v>1</v>
      </c>
      <c r="W35" s="84" t="s">
        <v>2525</v>
      </c>
      <c r="X35" s="53" t="s">
        <v>2802</v>
      </c>
      <c r="Y35" s="40">
        <v>1</v>
      </c>
      <c r="Z35" s="40">
        <v>1</v>
      </c>
      <c r="AA35" s="40">
        <v>0.95</v>
      </c>
      <c r="AB35" s="115">
        <v>45158</v>
      </c>
      <c r="AC35" s="24"/>
      <c r="AD35" s="24"/>
      <c r="AE35" s="24"/>
      <c r="AF35" s="91" t="s">
        <v>113</v>
      </c>
      <c r="AG35" s="91" t="s">
        <v>20</v>
      </c>
      <c r="AH35" s="24"/>
      <c r="AI35" s="24"/>
      <c r="AJ35" s="24">
        <f t="shared" ca="1" si="7"/>
        <v>-410</v>
      </c>
      <c r="AK35" s="24" t="str">
        <f t="shared" si="8"/>
        <v>CERRADO</v>
      </c>
      <c r="AL35" s="24" t="str">
        <f t="shared" si="9"/>
        <v>RESPONDIDO</v>
      </c>
      <c r="AM35" s="23">
        <f t="shared" si="10"/>
        <v>44689</v>
      </c>
      <c r="AN35" s="24">
        <f t="shared" si="11"/>
        <v>3</v>
      </c>
      <c r="AO35" s="24">
        <f t="shared" si="12"/>
        <v>2022</v>
      </c>
      <c r="AP35" s="24" t="str">
        <f t="shared" si="13"/>
        <v>3/2022</v>
      </c>
    </row>
    <row r="36" spans="2:42" ht="367.5" customHeight="1">
      <c r="B36" s="24">
        <v>83</v>
      </c>
      <c r="C36" s="24"/>
      <c r="D36" s="114" t="s">
        <v>341</v>
      </c>
      <c r="E36" s="65">
        <v>118</v>
      </c>
      <c r="F36" s="24">
        <v>2</v>
      </c>
      <c r="G36" s="34" t="s">
        <v>27</v>
      </c>
      <c r="H36" s="34">
        <v>61</v>
      </c>
      <c r="I36" s="41" t="s">
        <v>321</v>
      </c>
      <c r="J36" s="71" t="s">
        <v>43</v>
      </c>
      <c r="K36" s="41" t="s">
        <v>2731</v>
      </c>
      <c r="L36" s="69" t="s">
        <v>2734</v>
      </c>
      <c r="M36" s="71">
        <v>1</v>
      </c>
      <c r="N36" s="51" t="s">
        <v>342</v>
      </c>
      <c r="O36" s="86" t="s">
        <v>612</v>
      </c>
      <c r="P36" s="86" t="s">
        <v>2528</v>
      </c>
      <c r="Q36" s="82" t="s">
        <v>343</v>
      </c>
      <c r="R36" s="69" t="s">
        <v>344</v>
      </c>
      <c r="S36" s="69">
        <v>1</v>
      </c>
      <c r="T36" s="73">
        <v>44531</v>
      </c>
      <c r="U36" s="73">
        <v>44895</v>
      </c>
      <c r="V36" s="40">
        <v>1</v>
      </c>
      <c r="W36" s="90" t="s">
        <v>2529</v>
      </c>
      <c r="X36" s="53" t="s">
        <v>2803</v>
      </c>
      <c r="Y36" s="40">
        <v>1</v>
      </c>
      <c r="Z36" s="40">
        <v>1</v>
      </c>
      <c r="AA36" s="40">
        <v>0.9</v>
      </c>
      <c r="AB36" s="115">
        <v>45158</v>
      </c>
      <c r="AC36" s="24"/>
      <c r="AD36" s="24"/>
      <c r="AE36" s="24"/>
      <c r="AF36" s="91" t="s">
        <v>113</v>
      </c>
      <c r="AG36" s="91" t="s">
        <v>20</v>
      </c>
      <c r="AH36" s="24"/>
      <c r="AI36" s="24"/>
      <c r="AJ36" s="24">
        <f t="shared" ca="1" si="7"/>
        <v>-287</v>
      </c>
      <c r="AK36" s="24" t="str">
        <f t="shared" si="8"/>
        <v>CERRADO</v>
      </c>
      <c r="AL36" s="24" t="str">
        <f t="shared" si="9"/>
        <v>RESPONDIDO</v>
      </c>
      <c r="AM36" s="23">
        <f t="shared" si="10"/>
        <v>44812</v>
      </c>
      <c r="AN36" s="24">
        <f t="shared" si="11"/>
        <v>4</v>
      </c>
      <c r="AO36" s="24">
        <f t="shared" si="12"/>
        <v>2022</v>
      </c>
      <c r="AP36" s="24" t="str">
        <f t="shared" si="13"/>
        <v>4/2022</v>
      </c>
    </row>
    <row r="37" spans="2:42" ht="402" customHeight="1">
      <c r="B37" s="113">
        <v>84</v>
      </c>
      <c r="C37" s="24"/>
      <c r="D37" s="114" t="s">
        <v>345</v>
      </c>
      <c r="E37" s="65">
        <v>118</v>
      </c>
      <c r="F37" s="24">
        <v>2</v>
      </c>
      <c r="G37" s="34" t="s">
        <v>27</v>
      </c>
      <c r="H37" s="34">
        <v>61</v>
      </c>
      <c r="I37" s="41" t="s">
        <v>321</v>
      </c>
      <c r="J37" s="116" t="s">
        <v>38</v>
      </c>
      <c r="K37" s="41" t="s">
        <v>2736</v>
      </c>
      <c r="L37" s="38" t="s">
        <v>2735</v>
      </c>
      <c r="M37" s="71">
        <v>1</v>
      </c>
      <c r="N37" s="51" t="s">
        <v>346</v>
      </c>
      <c r="O37" s="86" t="s">
        <v>613</v>
      </c>
      <c r="P37" s="86" t="s">
        <v>347</v>
      </c>
      <c r="Q37" s="72" t="s">
        <v>348</v>
      </c>
      <c r="R37" s="72" t="s">
        <v>349</v>
      </c>
      <c r="S37" s="124">
        <v>100</v>
      </c>
      <c r="T37" s="73">
        <v>44545</v>
      </c>
      <c r="U37" s="73">
        <v>44895</v>
      </c>
      <c r="V37" s="40">
        <v>1</v>
      </c>
      <c r="W37" s="84" t="s">
        <v>2525</v>
      </c>
      <c r="X37" s="53" t="s">
        <v>2804</v>
      </c>
      <c r="Y37" s="40">
        <v>1</v>
      </c>
      <c r="Z37" s="40">
        <v>1</v>
      </c>
      <c r="AA37" s="40">
        <v>1</v>
      </c>
      <c r="AB37" s="115">
        <v>45158</v>
      </c>
      <c r="AC37" s="24"/>
      <c r="AD37" s="24"/>
      <c r="AE37" s="24"/>
      <c r="AF37" s="91" t="s">
        <v>113</v>
      </c>
      <c r="AG37" s="91" t="s">
        <v>20</v>
      </c>
      <c r="AH37" s="24"/>
      <c r="AI37" s="24"/>
      <c r="AJ37" s="24">
        <f t="shared" ca="1" si="7"/>
        <v>-287</v>
      </c>
      <c r="AK37" s="24" t="str">
        <f t="shared" si="8"/>
        <v>CERRADO</v>
      </c>
      <c r="AL37" s="24" t="str">
        <f t="shared" si="9"/>
        <v>RESPONDIDO</v>
      </c>
      <c r="AM37" s="23">
        <f t="shared" si="10"/>
        <v>44812</v>
      </c>
      <c r="AN37" s="24">
        <f t="shared" si="11"/>
        <v>4</v>
      </c>
      <c r="AO37" s="24">
        <f t="shared" si="12"/>
        <v>2022</v>
      </c>
      <c r="AP37" s="24" t="str">
        <f t="shared" si="13"/>
        <v>4/2022</v>
      </c>
    </row>
    <row r="38" spans="2:42" ht="409.5" customHeight="1">
      <c r="B38" s="24">
        <v>85</v>
      </c>
      <c r="C38" s="24"/>
      <c r="D38" s="114" t="s">
        <v>350</v>
      </c>
      <c r="E38" s="65">
        <v>118</v>
      </c>
      <c r="F38" s="65">
        <v>3</v>
      </c>
      <c r="G38" s="34" t="s">
        <v>17</v>
      </c>
      <c r="H38" s="34">
        <v>54</v>
      </c>
      <c r="I38" s="41" t="s">
        <v>351</v>
      </c>
      <c r="J38" s="34" t="s">
        <v>44</v>
      </c>
      <c r="K38" s="35" t="s">
        <v>19</v>
      </c>
      <c r="L38" s="35" t="s">
        <v>19</v>
      </c>
      <c r="M38" s="35">
        <v>1</v>
      </c>
      <c r="N38" s="51" t="s">
        <v>614</v>
      </c>
      <c r="O38" s="38" t="s">
        <v>562</v>
      </c>
      <c r="P38" s="38" t="s">
        <v>352</v>
      </c>
      <c r="Q38" s="58" t="s">
        <v>353</v>
      </c>
      <c r="R38" s="58" t="s">
        <v>354</v>
      </c>
      <c r="S38" s="35">
        <v>2</v>
      </c>
      <c r="T38" s="36">
        <v>44697</v>
      </c>
      <c r="U38" s="36">
        <v>44925</v>
      </c>
      <c r="V38" s="40">
        <v>1</v>
      </c>
      <c r="W38" s="51"/>
      <c r="X38" s="53" t="s">
        <v>2805</v>
      </c>
      <c r="Y38" s="40">
        <v>1</v>
      </c>
      <c r="Z38" s="40">
        <v>1</v>
      </c>
      <c r="AA38" s="40">
        <v>0.9</v>
      </c>
      <c r="AB38" s="115">
        <v>45158</v>
      </c>
      <c r="AC38" s="33"/>
      <c r="AD38" s="33"/>
      <c r="AE38" s="33"/>
      <c r="AF38" s="91" t="s">
        <v>113</v>
      </c>
      <c r="AG38" s="91" t="s">
        <v>20</v>
      </c>
      <c r="AH38" s="24"/>
      <c r="AI38" s="24"/>
      <c r="AJ38" s="24">
        <f t="shared" ca="1" si="7"/>
        <v>-257</v>
      </c>
      <c r="AK38" s="24" t="str">
        <f t="shared" si="8"/>
        <v>CERRADO</v>
      </c>
      <c r="AL38" s="24" t="str">
        <f t="shared" si="9"/>
        <v>RESPONDIDO</v>
      </c>
      <c r="AM38" s="23">
        <f t="shared" si="10"/>
        <v>44842</v>
      </c>
      <c r="AN38" s="24">
        <f t="shared" si="11"/>
        <v>4</v>
      </c>
      <c r="AO38" s="24">
        <f t="shared" si="12"/>
        <v>2022</v>
      </c>
      <c r="AP38" s="24" t="str">
        <f t="shared" si="13"/>
        <v>4/2022</v>
      </c>
    </row>
    <row r="39" spans="2:42" ht="376.5" customHeight="1">
      <c r="B39" s="24">
        <v>86</v>
      </c>
      <c r="C39" s="33"/>
      <c r="D39" s="114" t="s">
        <v>355</v>
      </c>
      <c r="E39" s="65">
        <v>118</v>
      </c>
      <c r="F39" s="65">
        <v>3</v>
      </c>
      <c r="G39" s="34" t="s">
        <v>17</v>
      </c>
      <c r="H39" s="34">
        <v>54</v>
      </c>
      <c r="I39" s="41" t="s">
        <v>351</v>
      </c>
      <c r="J39" s="34" t="s">
        <v>18</v>
      </c>
      <c r="K39" s="35" t="s">
        <v>19</v>
      </c>
      <c r="L39" s="35" t="s">
        <v>19</v>
      </c>
      <c r="M39" s="35">
        <v>1</v>
      </c>
      <c r="N39" s="51" t="s">
        <v>356</v>
      </c>
      <c r="O39" s="38" t="s">
        <v>563</v>
      </c>
      <c r="P39" s="38" t="s">
        <v>352</v>
      </c>
      <c r="Q39" s="58" t="s">
        <v>353</v>
      </c>
      <c r="R39" s="58" t="s">
        <v>354</v>
      </c>
      <c r="S39" s="35">
        <v>3</v>
      </c>
      <c r="T39" s="36">
        <v>44697</v>
      </c>
      <c r="U39" s="36">
        <v>44985</v>
      </c>
      <c r="V39" s="40">
        <v>1</v>
      </c>
      <c r="W39" s="42"/>
      <c r="X39" s="53" t="s">
        <v>2806</v>
      </c>
      <c r="Y39" s="40">
        <v>1</v>
      </c>
      <c r="Z39" s="40">
        <v>1</v>
      </c>
      <c r="AA39" s="24"/>
      <c r="AB39" s="115">
        <v>45158</v>
      </c>
      <c r="AC39" s="33"/>
      <c r="AD39" s="33"/>
      <c r="AE39" s="33"/>
      <c r="AF39" s="91" t="s">
        <v>113</v>
      </c>
      <c r="AG39" s="93" t="s">
        <v>24</v>
      </c>
      <c r="AH39" s="24"/>
      <c r="AI39" s="24"/>
      <c r="AJ39" s="24">
        <f t="shared" ca="1" si="7"/>
        <v>-197</v>
      </c>
      <c r="AK39" s="24" t="str">
        <f t="shared" si="8"/>
        <v>CERRADO</v>
      </c>
      <c r="AL39" s="24" t="str">
        <f t="shared" si="9"/>
        <v>RESPONDIDO</v>
      </c>
      <c r="AM39" s="23">
        <f t="shared" si="10"/>
        <v>44902</v>
      </c>
      <c r="AN39" s="24">
        <f t="shared" si="11"/>
        <v>1</v>
      </c>
      <c r="AO39" s="24">
        <f t="shared" si="12"/>
        <v>2023</v>
      </c>
      <c r="AP39" s="24" t="str">
        <f t="shared" si="13"/>
        <v>1/2023</v>
      </c>
    </row>
    <row r="40" spans="2:42" ht="409.5" customHeight="1">
      <c r="B40" s="113">
        <v>87</v>
      </c>
      <c r="C40" s="33"/>
      <c r="D40" s="114" t="s">
        <v>357</v>
      </c>
      <c r="E40" s="65">
        <v>118</v>
      </c>
      <c r="F40" s="65">
        <v>3</v>
      </c>
      <c r="G40" s="34" t="s">
        <v>17</v>
      </c>
      <c r="H40" s="34">
        <v>54</v>
      </c>
      <c r="I40" s="41" t="s">
        <v>351</v>
      </c>
      <c r="J40" s="34" t="s">
        <v>76</v>
      </c>
      <c r="K40" s="35" t="s">
        <v>19</v>
      </c>
      <c r="L40" s="35" t="s">
        <v>19</v>
      </c>
      <c r="M40" s="35">
        <v>1</v>
      </c>
      <c r="N40" s="51" t="s">
        <v>358</v>
      </c>
      <c r="O40" s="38" t="s">
        <v>564</v>
      </c>
      <c r="P40" s="38" t="s">
        <v>359</v>
      </c>
      <c r="Q40" s="58" t="s">
        <v>360</v>
      </c>
      <c r="R40" s="35" t="s">
        <v>360</v>
      </c>
      <c r="S40" s="35">
        <v>1</v>
      </c>
      <c r="T40" s="36">
        <v>44697</v>
      </c>
      <c r="U40" s="36">
        <v>44804</v>
      </c>
      <c r="V40" s="40">
        <v>1</v>
      </c>
      <c r="W40" s="42"/>
      <c r="X40" s="53" t="s">
        <v>2807</v>
      </c>
      <c r="Y40" s="40">
        <v>1</v>
      </c>
      <c r="Z40" s="40">
        <v>1</v>
      </c>
      <c r="AA40" s="40">
        <v>1</v>
      </c>
      <c r="AB40" s="115">
        <v>45158</v>
      </c>
      <c r="AC40" s="33"/>
      <c r="AD40" s="33"/>
      <c r="AE40" s="33"/>
      <c r="AF40" s="91" t="s">
        <v>113</v>
      </c>
      <c r="AG40" s="91" t="s">
        <v>20</v>
      </c>
      <c r="AH40" s="24"/>
      <c r="AI40" s="24"/>
      <c r="AJ40" s="24">
        <f t="shared" ca="1" si="7"/>
        <v>-378</v>
      </c>
      <c r="AK40" s="24" t="str">
        <f t="shared" si="8"/>
        <v>CERRADO</v>
      </c>
      <c r="AL40" s="24" t="str">
        <f t="shared" si="9"/>
        <v>RESPONDIDO</v>
      </c>
      <c r="AM40" s="23">
        <f t="shared" si="10"/>
        <v>44721</v>
      </c>
      <c r="AN40" s="24">
        <f t="shared" si="11"/>
        <v>3</v>
      </c>
      <c r="AO40" s="24">
        <f t="shared" si="12"/>
        <v>2022</v>
      </c>
      <c r="AP40" s="24" t="str">
        <f t="shared" si="13"/>
        <v>3/2022</v>
      </c>
    </row>
    <row r="41" spans="2:42" ht="409.5" customHeight="1">
      <c r="B41" s="24">
        <v>88</v>
      </c>
      <c r="C41" s="33"/>
      <c r="D41" s="114" t="s">
        <v>361</v>
      </c>
      <c r="E41" s="65">
        <v>118</v>
      </c>
      <c r="F41" s="65">
        <v>3</v>
      </c>
      <c r="G41" s="34" t="s">
        <v>17</v>
      </c>
      <c r="H41" s="34">
        <v>54</v>
      </c>
      <c r="I41" s="41" t="s">
        <v>351</v>
      </c>
      <c r="J41" s="34" t="s">
        <v>56</v>
      </c>
      <c r="K41" s="35" t="s">
        <v>19</v>
      </c>
      <c r="L41" s="35" t="s">
        <v>19</v>
      </c>
      <c r="M41" s="35">
        <v>1</v>
      </c>
      <c r="N41" s="51" t="s">
        <v>362</v>
      </c>
      <c r="O41" s="38" t="s">
        <v>565</v>
      </c>
      <c r="P41" s="38" t="s">
        <v>363</v>
      </c>
      <c r="Q41" s="58" t="s">
        <v>364</v>
      </c>
      <c r="R41" s="58" t="s">
        <v>365</v>
      </c>
      <c r="S41" s="35">
        <v>1</v>
      </c>
      <c r="T41" s="36">
        <v>44697</v>
      </c>
      <c r="U41" s="36">
        <v>44804</v>
      </c>
      <c r="V41" s="40">
        <v>1</v>
      </c>
      <c r="W41" s="42"/>
      <c r="X41" s="53" t="s">
        <v>2808</v>
      </c>
      <c r="Y41" s="40">
        <v>1</v>
      </c>
      <c r="Z41" s="40">
        <v>1</v>
      </c>
      <c r="AA41" s="40">
        <v>1</v>
      </c>
      <c r="AB41" s="115">
        <v>45158</v>
      </c>
      <c r="AC41" s="33"/>
      <c r="AD41" s="33"/>
      <c r="AE41" s="33"/>
      <c r="AF41" s="93" t="s">
        <v>113</v>
      </c>
      <c r="AG41" s="91" t="s">
        <v>20</v>
      </c>
      <c r="AH41" s="24"/>
      <c r="AI41" s="24"/>
      <c r="AJ41" s="24">
        <f t="shared" ca="1" si="7"/>
        <v>-378</v>
      </c>
      <c r="AK41" s="24" t="str">
        <f t="shared" si="8"/>
        <v>CERRADO</v>
      </c>
      <c r="AL41" s="24" t="str">
        <f t="shared" si="9"/>
        <v>RESPONDIDO</v>
      </c>
      <c r="AM41" s="23">
        <f t="shared" si="10"/>
        <v>44721</v>
      </c>
      <c r="AN41" s="24">
        <f t="shared" si="11"/>
        <v>3</v>
      </c>
      <c r="AO41" s="24">
        <f t="shared" si="12"/>
        <v>2022</v>
      </c>
      <c r="AP41" s="24" t="str">
        <f t="shared" si="13"/>
        <v>3/2022</v>
      </c>
    </row>
    <row r="42" spans="2:42" ht="381.75" customHeight="1">
      <c r="B42" s="24">
        <v>92</v>
      </c>
      <c r="C42" s="33"/>
      <c r="D42" s="114" t="s">
        <v>378</v>
      </c>
      <c r="E42" s="65">
        <v>118</v>
      </c>
      <c r="F42" s="65">
        <v>3</v>
      </c>
      <c r="G42" s="34" t="s">
        <v>17</v>
      </c>
      <c r="H42" s="34">
        <v>54</v>
      </c>
      <c r="I42" s="41" t="s">
        <v>351</v>
      </c>
      <c r="J42" s="34" t="s">
        <v>77</v>
      </c>
      <c r="K42" s="41" t="s">
        <v>70</v>
      </c>
      <c r="L42" s="35" t="s">
        <v>22</v>
      </c>
      <c r="M42" s="34">
        <v>1</v>
      </c>
      <c r="N42" s="51" t="s">
        <v>379</v>
      </c>
      <c r="O42" s="38" t="s">
        <v>568</v>
      </c>
      <c r="P42" s="38" t="s">
        <v>380</v>
      </c>
      <c r="Q42" s="55" t="s">
        <v>381</v>
      </c>
      <c r="R42" s="55" t="s">
        <v>382</v>
      </c>
      <c r="S42" s="63">
        <v>1</v>
      </c>
      <c r="T42" s="39">
        <v>44697</v>
      </c>
      <c r="U42" s="39">
        <v>44773</v>
      </c>
      <c r="V42" s="40">
        <v>1</v>
      </c>
      <c r="W42" s="51" t="s">
        <v>2624</v>
      </c>
      <c r="X42" s="53" t="s">
        <v>2809</v>
      </c>
      <c r="Y42" s="40">
        <v>1</v>
      </c>
      <c r="Z42" s="40">
        <v>1</v>
      </c>
      <c r="AA42" s="40">
        <v>0.9</v>
      </c>
      <c r="AB42" s="115">
        <v>45158</v>
      </c>
      <c r="AC42" s="33"/>
      <c r="AD42" s="33"/>
      <c r="AE42" s="33"/>
      <c r="AF42" s="92" t="s">
        <v>113</v>
      </c>
      <c r="AG42" s="91" t="s">
        <v>20</v>
      </c>
      <c r="AH42" s="24"/>
      <c r="AI42" s="24"/>
      <c r="AJ42" s="24">
        <f t="shared" ca="1" si="7"/>
        <v>-409</v>
      </c>
      <c r="AK42" s="24" t="str">
        <f t="shared" si="8"/>
        <v>CERRADO</v>
      </c>
      <c r="AL42" s="24" t="str">
        <f t="shared" si="9"/>
        <v>RESPONDIDO</v>
      </c>
      <c r="AM42" s="23">
        <f t="shared" si="10"/>
        <v>44690</v>
      </c>
      <c r="AN42" s="24">
        <f t="shared" si="11"/>
        <v>3</v>
      </c>
      <c r="AO42" s="24">
        <f t="shared" si="12"/>
        <v>2022</v>
      </c>
      <c r="AP42" s="24" t="str">
        <f t="shared" si="13"/>
        <v>3/2022</v>
      </c>
    </row>
    <row r="43" spans="2:42" ht="409.5" customHeight="1">
      <c r="B43" s="113">
        <v>93</v>
      </c>
      <c r="C43" s="33"/>
      <c r="D43" s="114" t="s">
        <v>383</v>
      </c>
      <c r="E43" s="65">
        <v>118</v>
      </c>
      <c r="F43" s="65">
        <v>3</v>
      </c>
      <c r="G43" s="34" t="s">
        <v>17</v>
      </c>
      <c r="H43" s="34">
        <v>54</v>
      </c>
      <c r="I43" s="41" t="s">
        <v>351</v>
      </c>
      <c r="J43" s="34" t="s">
        <v>77</v>
      </c>
      <c r="K43" s="35" t="s">
        <v>19</v>
      </c>
      <c r="L43" s="35" t="s">
        <v>19</v>
      </c>
      <c r="M43" s="34">
        <v>2</v>
      </c>
      <c r="N43" s="51" t="s">
        <v>379</v>
      </c>
      <c r="O43" s="38" t="s">
        <v>569</v>
      </c>
      <c r="P43" s="38" t="s">
        <v>384</v>
      </c>
      <c r="Q43" s="58" t="s">
        <v>385</v>
      </c>
      <c r="R43" s="58" t="s">
        <v>386</v>
      </c>
      <c r="S43" s="34">
        <v>1</v>
      </c>
      <c r="T43" s="39">
        <v>44697</v>
      </c>
      <c r="U43" s="39">
        <v>44834</v>
      </c>
      <c r="V43" s="40">
        <v>1</v>
      </c>
      <c r="W43" s="42"/>
      <c r="X43" s="53" t="s">
        <v>2810</v>
      </c>
      <c r="Y43" s="40">
        <v>1</v>
      </c>
      <c r="Z43" s="40">
        <v>1</v>
      </c>
      <c r="AA43" s="40">
        <v>0.95</v>
      </c>
      <c r="AB43" s="115">
        <v>45158</v>
      </c>
      <c r="AC43" s="33"/>
      <c r="AD43" s="33"/>
      <c r="AE43" s="33"/>
      <c r="AF43" s="91" t="s">
        <v>113</v>
      </c>
      <c r="AG43" s="91" t="s">
        <v>20</v>
      </c>
      <c r="AH43" s="24"/>
      <c r="AI43" s="24"/>
      <c r="AJ43" s="24">
        <f t="shared" ca="1" si="7"/>
        <v>-348</v>
      </c>
      <c r="AK43" s="24" t="str">
        <f t="shared" si="8"/>
        <v>CERRADO</v>
      </c>
      <c r="AL43" s="24" t="str">
        <f t="shared" si="9"/>
        <v>RESPONDIDO</v>
      </c>
      <c r="AM43" s="23">
        <f t="shared" si="10"/>
        <v>44751</v>
      </c>
      <c r="AN43" s="24">
        <f t="shared" si="11"/>
        <v>3</v>
      </c>
      <c r="AO43" s="24">
        <f t="shared" si="12"/>
        <v>2022</v>
      </c>
      <c r="AP43" s="24" t="str">
        <f t="shared" si="13"/>
        <v>3/2022</v>
      </c>
    </row>
    <row r="44" spans="2:42" ht="409.5" customHeight="1">
      <c r="B44" s="24">
        <v>94</v>
      </c>
      <c r="C44" s="33"/>
      <c r="D44" s="114" t="s">
        <v>387</v>
      </c>
      <c r="E44" s="65">
        <v>118</v>
      </c>
      <c r="F44" s="65">
        <v>3</v>
      </c>
      <c r="G44" s="34" t="s">
        <v>17</v>
      </c>
      <c r="H44" s="34">
        <v>54</v>
      </c>
      <c r="I44" s="41" t="s">
        <v>351</v>
      </c>
      <c r="J44" s="58" t="s">
        <v>28</v>
      </c>
      <c r="K44" s="54" t="s">
        <v>81</v>
      </c>
      <c r="L44" s="81" t="s">
        <v>30</v>
      </c>
      <c r="M44" s="34">
        <v>1</v>
      </c>
      <c r="N44" s="51" t="s">
        <v>570</v>
      </c>
      <c r="O44" s="38" t="s">
        <v>571</v>
      </c>
      <c r="P44" s="38" t="s">
        <v>388</v>
      </c>
      <c r="Q44" s="55" t="s">
        <v>389</v>
      </c>
      <c r="R44" s="58" t="s">
        <v>390</v>
      </c>
      <c r="S44" s="64">
        <v>4</v>
      </c>
      <c r="T44" s="39">
        <v>44697</v>
      </c>
      <c r="U44" s="39">
        <v>45046</v>
      </c>
      <c r="V44" s="40">
        <v>0.75</v>
      </c>
      <c r="W44" s="42"/>
      <c r="X44" s="53" t="s">
        <v>2811</v>
      </c>
      <c r="Y44" s="40">
        <v>0.75</v>
      </c>
      <c r="Z44" s="40">
        <v>0.75</v>
      </c>
      <c r="AA44" s="24"/>
      <c r="AB44" s="115">
        <v>45158</v>
      </c>
      <c r="AC44" s="33"/>
      <c r="AD44" s="33"/>
      <c r="AE44" s="33"/>
      <c r="AF44" s="91" t="s">
        <v>113</v>
      </c>
      <c r="AG44" s="93" t="s">
        <v>24</v>
      </c>
      <c r="AH44" s="24"/>
      <c r="AI44" s="24"/>
      <c r="AJ44" s="24">
        <f t="shared" ca="1" si="7"/>
        <v>-136</v>
      </c>
      <c r="AK44" s="24" t="str">
        <f t="shared" si="8"/>
        <v>CERRADO</v>
      </c>
      <c r="AL44" s="24" t="str">
        <f t="shared" si="9"/>
        <v>RESPONDIDO</v>
      </c>
      <c r="AM44" s="23">
        <f t="shared" si="10"/>
        <v>44963</v>
      </c>
      <c r="AN44" s="24">
        <f t="shared" si="11"/>
        <v>2</v>
      </c>
      <c r="AO44" s="24">
        <f t="shared" si="12"/>
        <v>2023</v>
      </c>
      <c r="AP44" s="24" t="str">
        <f t="shared" si="13"/>
        <v>2/2023</v>
      </c>
    </row>
    <row r="45" spans="2:42" ht="381" customHeight="1">
      <c r="B45" s="24">
        <v>95</v>
      </c>
      <c r="C45" s="33"/>
      <c r="D45" s="114" t="s">
        <v>391</v>
      </c>
      <c r="E45" s="65">
        <v>118</v>
      </c>
      <c r="F45" s="65">
        <v>3</v>
      </c>
      <c r="G45" s="34" t="s">
        <v>17</v>
      </c>
      <c r="H45" s="34">
        <v>54</v>
      </c>
      <c r="I45" s="41" t="s">
        <v>351</v>
      </c>
      <c r="J45" s="34" t="s">
        <v>31</v>
      </c>
      <c r="K45" s="41" t="s">
        <v>70</v>
      </c>
      <c r="L45" s="35" t="s">
        <v>32</v>
      </c>
      <c r="M45" s="34">
        <v>1</v>
      </c>
      <c r="N45" s="51" t="s">
        <v>572</v>
      </c>
      <c r="O45" s="38" t="s">
        <v>573</v>
      </c>
      <c r="P45" s="38" t="s">
        <v>392</v>
      </c>
      <c r="Q45" s="58" t="s">
        <v>393</v>
      </c>
      <c r="R45" s="55" t="s">
        <v>393</v>
      </c>
      <c r="S45" s="34">
        <v>1</v>
      </c>
      <c r="T45" s="39">
        <v>44697</v>
      </c>
      <c r="U45" s="39">
        <v>44926</v>
      </c>
      <c r="V45" s="40">
        <v>1</v>
      </c>
      <c r="W45" s="42"/>
      <c r="X45" s="53" t="s">
        <v>2812</v>
      </c>
      <c r="Y45" s="40">
        <v>1</v>
      </c>
      <c r="Z45" s="40">
        <v>1</v>
      </c>
      <c r="AA45" s="40"/>
      <c r="AB45" s="115">
        <v>45158</v>
      </c>
      <c r="AC45" s="33"/>
      <c r="AD45" s="33"/>
      <c r="AE45" s="33"/>
      <c r="AF45" s="91" t="s">
        <v>113</v>
      </c>
      <c r="AG45" s="93" t="s">
        <v>24</v>
      </c>
      <c r="AH45" s="24"/>
      <c r="AI45" s="24"/>
      <c r="AJ45" s="24">
        <f t="shared" ref="AJ45:AJ58" ca="1" si="14">+U45-$AJ$1</f>
        <v>-256</v>
      </c>
      <c r="AK45" s="24" t="str">
        <f t="shared" ref="AK45:AK58" si="15">+IF(AF45="CUMPLIDA","CERRADO",(IF(AJ45="","VACIO",IF(AJ45&lt;0,"Vencido hace "&amp;AJ45*-1&amp;" días",IF(AJ45=0,"Vence hoy",IF(AJ45&lt;4,"Tiene "&amp;AJ45&amp;" días","Faltan "&amp;AJ45&amp;" días"))))))</f>
        <v>CERRADO</v>
      </c>
      <c r="AL45" s="24" t="str">
        <f t="shared" ref="AL45:AL58" si="16">+IF(AF45="CUMPLIDA","RESPONDIDO",(IF(AJ45&lt;0,"PLAZO CUMPLIDO","A TIEMPO")))</f>
        <v>RESPONDIDO</v>
      </c>
      <c r="AM45" s="23">
        <f t="shared" ref="AM45:AM58" si="17">+U45-83</f>
        <v>44843</v>
      </c>
      <c r="AN45" s="24">
        <f t="shared" ref="AN45:AN58" si="18">+ROUNDUP(MONTH(U45)/3,0)</f>
        <v>4</v>
      </c>
      <c r="AO45" s="24">
        <f t="shared" ref="AO45:AO58" si="19">+YEAR(U45)</f>
        <v>2022</v>
      </c>
      <c r="AP45" s="24" t="str">
        <f t="shared" ref="AP45:AP58" si="20">+CONCATENATE(AN45,"/",AO45)</f>
        <v>4/2022</v>
      </c>
    </row>
    <row r="46" spans="2:42" ht="409.5" customHeight="1">
      <c r="B46" s="113">
        <v>96</v>
      </c>
      <c r="C46" s="33"/>
      <c r="D46" s="114" t="s">
        <v>394</v>
      </c>
      <c r="E46" s="65">
        <v>118</v>
      </c>
      <c r="F46" s="65">
        <v>3</v>
      </c>
      <c r="G46" s="34" t="s">
        <v>17</v>
      </c>
      <c r="H46" s="34">
        <v>54</v>
      </c>
      <c r="I46" s="41" t="s">
        <v>351</v>
      </c>
      <c r="J46" s="34" t="s">
        <v>31</v>
      </c>
      <c r="K46" s="41" t="s">
        <v>70</v>
      </c>
      <c r="L46" s="35" t="s">
        <v>32</v>
      </c>
      <c r="M46" s="34">
        <v>2</v>
      </c>
      <c r="N46" s="51" t="s">
        <v>454</v>
      </c>
      <c r="O46" s="38" t="s">
        <v>574</v>
      </c>
      <c r="P46" s="38" t="s">
        <v>450</v>
      </c>
      <c r="Q46" s="58" t="s">
        <v>395</v>
      </c>
      <c r="R46" s="55" t="s">
        <v>396</v>
      </c>
      <c r="S46" s="34">
        <v>3</v>
      </c>
      <c r="T46" s="39">
        <v>44697</v>
      </c>
      <c r="U46" s="39">
        <v>45046</v>
      </c>
      <c r="V46" s="40">
        <v>1</v>
      </c>
      <c r="W46" s="42"/>
      <c r="X46" s="53" t="s">
        <v>2813</v>
      </c>
      <c r="Y46" s="40">
        <v>1</v>
      </c>
      <c r="Z46" s="40">
        <v>1</v>
      </c>
      <c r="AA46" s="24"/>
      <c r="AB46" s="115">
        <v>45158</v>
      </c>
      <c r="AC46" s="33"/>
      <c r="AD46" s="33"/>
      <c r="AE46" s="33"/>
      <c r="AF46" s="91" t="s">
        <v>113</v>
      </c>
      <c r="AG46" s="108" t="s">
        <v>24</v>
      </c>
      <c r="AH46" s="24"/>
      <c r="AI46" s="24"/>
      <c r="AJ46" s="24">
        <f t="shared" ca="1" si="14"/>
        <v>-136</v>
      </c>
      <c r="AK46" s="24" t="str">
        <f t="shared" si="15"/>
        <v>CERRADO</v>
      </c>
      <c r="AL46" s="24" t="str">
        <f t="shared" si="16"/>
        <v>RESPONDIDO</v>
      </c>
      <c r="AM46" s="23">
        <f t="shared" si="17"/>
        <v>44963</v>
      </c>
      <c r="AN46" s="24">
        <f t="shared" si="18"/>
        <v>2</v>
      </c>
      <c r="AO46" s="24">
        <f t="shared" si="19"/>
        <v>2023</v>
      </c>
      <c r="AP46" s="24" t="str">
        <f t="shared" si="20"/>
        <v>2/2023</v>
      </c>
    </row>
    <row r="47" spans="2:42" ht="409.5" customHeight="1">
      <c r="B47" s="24">
        <v>97</v>
      </c>
      <c r="C47" s="33"/>
      <c r="D47" s="114" t="s">
        <v>397</v>
      </c>
      <c r="E47" s="65">
        <v>118</v>
      </c>
      <c r="F47" s="65">
        <v>3</v>
      </c>
      <c r="G47" s="34" t="s">
        <v>17</v>
      </c>
      <c r="H47" s="34">
        <v>54</v>
      </c>
      <c r="I47" s="41" t="s">
        <v>351</v>
      </c>
      <c r="J47" s="55" t="s">
        <v>26</v>
      </c>
      <c r="K47" s="41" t="s">
        <v>81</v>
      </c>
      <c r="L47" s="81" t="s">
        <v>30</v>
      </c>
      <c r="M47" s="34">
        <v>1</v>
      </c>
      <c r="N47" s="51" t="s">
        <v>576</v>
      </c>
      <c r="O47" s="38" t="s">
        <v>575</v>
      </c>
      <c r="P47" s="38" t="s">
        <v>388</v>
      </c>
      <c r="Q47" s="55" t="s">
        <v>389</v>
      </c>
      <c r="R47" s="58" t="s">
        <v>390</v>
      </c>
      <c r="S47" s="64">
        <v>4</v>
      </c>
      <c r="T47" s="39">
        <v>44697</v>
      </c>
      <c r="U47" s="39">
        <v>45046</v>
      </c>
      <c r="V47" s="40">
        <v>0.75</v>
      </c>
      <c r="W47" s="42"/>
      <c r="X47" s="53" t="s">
        <v>2814</v>
      </c>
      <c r="Y47" s="40">
        <v>0.75</v>
      </c>
      <c r="Z47" s="40">
        <v>0.75</v>
      </c>
      <c r="AA47" s="24"/>
      <c r="AB47" s="115">
        <v>45158</v>
      </c>
      <c r="AC47" s="33"/>
      <c r="AD47" s="33"/>
      <c r="AE47" s="33"/>
      <c r="AF47" s="94" t="s">
        <v>2765</v>
      </c>
      <c r="AG47" s="95" t="s">
        <v>7</v>
      </c>
      <c r="AH47" s="24"/>
      <c r="AI47" s="24"/>
      <c r="AJ47" s="24">
        <f t="shared" ca="1" si="14"/>
        <v>-136</v>
      </c>
      <c r="AK47" s="24" t="str">
        <f t="shared" ca="1" si="15"/>
        <v>Vencido hace 136 días</v>
      </c>
      <c r="AL47" s="24" t="str">
        <f t="shared" ca="1" si="16"/>
        <v>PLAZO CUMPLIDO</v>
      </c>
      <c r="AM47" s="23">
        <f t="shared" si="17"/>
        <v>44963</v>
      </c>
      <c r="AN47" s="24">
        <f t="shared" si="18"/>
        <v>2</v>
      </c>
      <c r="AO47" s="24">
        <f t="shared" si="19"/>
        <v>2023</v>
      </c>
      <c r="AP47" s="24" t="str">
        <f t="shared" si="20"/>
        <v>2/2023</v>
      </c>
    </row>
    <row r="48" spans="2:42" ht="382.5" customHeight="1">
      <c r="B48" s="24">
        <v>98</v>
      </c>
      <c r="C48" s="33"/>
      <c r="D48" s="114" t="s">
        <v>398</v>
      </c>
      <c r="E48" s="65">
        <v>118</v>
      </c>
      <c r="F48" s="65">
        <v>3</v>
      </c>
      <c r="G48" s="34" t="s">
        <v>17</v>
      </c>
      <c r="H48" s="34">
        <v>54</v>
      </c>
      <c r="I48" s="41" t="s">
        <v>351</v>
      </c>
      <c r="J48" s="34" t="s">
        <v>26</v>
      </c>
      <c r="K48" s="41" t="s">
        <v>2723</v>
      </c>
      <c r="L48" s="58" t="s">
        <v>2738</v>
      </c>
      <c r="M48" s="34">
        <v>2</v>
      </c>
      <c r="N48" s="51" t="s">
        <v>399</v>
      </c>
      <c r="O48" s="38" t="s">
        <v>577</v>
      </c>
      <c r="P48" s="38" t="s">
        <v>400</v>
      </c>
      <c r="Q48" s="58" t="s">
        <v>401</v>
      </c>
      <c r="R48" s="58" t="s">
        <v>401</v>
      </c>
      <c r="S48" s="34">
        <v>1</v>
      </c>
      <c r="T48" s="36">
        <v>44713</v>
      </c>
      <c r="U48" s="39">
        <v>44925</v>
      </c>
      <c r="V48" s="40">
        <v>1</v>
      </c>
      <c r="W48" s="42"/>
      <c r="X48" s="53" t="s">
        <v>2815</v>
      </c>
      <c r="Y48" s="40">
        <v>1</v>
      </c>
      <c r="Z48" s="40">
        <v>1</v>
      </c>
      <c r="AA48" s="40"/>
      <c r="AB48" s="115">
        <v>45158</v>
      </c>
      <c r="AC48" s="33"/>
      <c r="AD48" s="33"/>
      <c r="AE48" s="33"/>
      <c r="AF48" s="91" t="s">
        <v>113</v>
      </c>
      <c r="AG48" s="93" t="s">
        <v>24</v>
      </c>
      <c r="AH48" s="24"/>
      <c r="AI48" s="24"/>
      <c r="AJ48" s="24">
        <f t="shared" ca="1" si="14"/>
        <v>-257</v>
      </c>
      <c r="AK48" s="24" t="str">
        <f t="shared" si="15"/>
        <v>CERRADO</v>
      </c>
      <c r="AL48" s="24" t="str">
        <f t="shared" si="16"/>
        <v>RESPONDIDO</v>
      </c>
      <c r="AM48" s="23">
        <f t="shared" si="17"/>
        <v>44842</v>
      </c>
      <c r="AN48" s="24">
        <f t="shared" si="18"/>
        <v>4</v>
      </c>
      <c r="AO48" s="24">
        <f t="shared" si="19"/>
        <v>2022</v>
      </c>
      <c r="AP48" s="24" t="str">
        <f t="shared" si="20"/>
        <v>4/2022</v>
      </c>
    </row>
    <row r="49" spans="1:42" ht="372.75" customHeight="1">
      <c r="B49" s="113">
        <v>99</v>
      </c>
      <c r="C49" s="33"/>
      <c r="D49" s="114" t="s">
        <v>402</v>
      </c>
      <c r="E49" s="65">
        <v>118</v>
      </c>
      <c r="F49" s="65">
        <v>3</v>
      </c>
      <c r="G49" s="34" t="s">
        <v>17</v>
      </c>
      <c r="H49" s="34">
        <v>54</v>
      </c>
      <c r="I49" s="41" t="s">
        <v>351</v>
      </c>
      <c r="J49" s="34" t="s">
        <v>26</v>
      </c>
      <c r="K49" s="41" t="s">
        <v>2723</v>
      </c>
      <c r="L49" s="58" t="s">
        <v>2738</v>
      </c>
      <c r="M49" s="34">
        <v>3</v>
      </c>
      <c r="N49" s="51" t="s">
        <v>399</v>
      </c>
      <c r="O49" s="38" t="s">
        <v>578</v>
      </c>
      <c r="P49" s="38" t="s">
        <v>625</v>
      </c>
      <c r="Q49" s="58" t="s">
        <v>403</v>
      </c>
      <c r="R49" s="58" t="s">
        <v>404</v>
      </c>
      <c r="S49" s="60">
        <v>1</v>
      </c>
      <c r="T49" s="36">
        <v>44713</v>
      </c>
      <c r="U49" s="36">
        <v>45107</v>
      </c>
      <c r="V49" s="77">
        <v>0.79</v>
      </c>
      <c r="W49" s="42"/>
      <c r="X49" s="53" t="s">
        <v>2816</v>
      </c>
      <c r="Y49" s="77">
        <v>0.79</v>
      </c>
      <c r="Z49" s="77">
        <v>0.79</v>
      </c>
      <c r="AA49" s="77"/>
      <c r="AB49" s="115">
        <v>45158</v>
      </c>
      <c r="AC49" s="33"/>
      <c r="AD49" s="33"/>
      <c r="AE49" s="33"/>
      <c r="AF49" s="94" t="s">
        <v>2765</v>
      </c>
      <c r="AG49" s="95" t="s">
        <v>7</v>
      </c>
      <c r="AH49" s="24"/>
      <c r="AI49" s="24"/>
      <c r="AJ49" s="24">
        <f t="shared" ca="1" si="14"/>
        <v>-75</v>
      </c>
      <c r="AK49" s="24" t="str">
        <f t="shared" ca="1" si="15"/>
        <v>Vencido hace 75 días</v>
      </c>
      <c r="AL49" s="24" t="str">
        <f t="shared" ca="1" si="16"/>
        <v>PLAZO CUMPLIDO</v>
      </c>
      <c r="AM49" s="23">
        <f t="shared" si="17"/>
        <v>45024</v>
      </c>
      <c r="AN49" s="24">
        <f t="shared" si="18"/>
        <v>2</v>
      </c>
      <c r="AO49" s="24">
        <f t="shared" si="19"/>
        <v>2023</v>
      </c>
      <c r="AP49" s="24" t="str">
        <f t="shared" si="20"/>
        <v>2/2023</v>
      </c>
    </row>
    <row r="50" spans="1:42" ht="409.5" customHeight="1">
      <c r="B50" s="24">
        <v>100</v>
      </c>
      <c r="C50" s="33"/>
      <c r="D50" s="114" t="s">
        <v>405</v>
      </c>
      <c r="E50" s="65">
        <v>118</v>
      </c>
      <c r="F50" s="65">
        <v>3</v>
      </c>
      <c r="G50" s="34" t="s">
        <v>17</v>
      </c>
      <c r="H50" s="34">
        <v>54</v>
      </c>
      <c r="I50" s="41" t="s">
        <v>351</v>
      </c>
      <c r="J50" s="34" t="s">
        <v>26</v>
      </c>
      <c r="K50" s="35" t="s">
        <v>19</v>
      </c>
      <c r="L50" s="35" t="s">
        <v>19</v>
      </c>
      <c r="M50" s="34">
        <v>4</v>
      </c>
      <c r="N50" s="42" t="s">
        <v>399</v>
      </c>
      <c r="O50" s="38" t="s">
        <v>579</v>
      </c>
      <c r="P50" s="38" t="s">
        <v>406</v>
      </c>
      <c r="Q50" s="58" t="s">
        <v>407</v>
      </c>
      <c r="R50" s="58" t="s">
        <v>408</v>
      </c>
      <c r="S50" s="35">
        <v>1</v>
      </c>
      <c r="T50" s="36">
        <v>44713</v>
      </c>
      <c r="U50" s="36">
        <v>45015</v>
      </c>
      <c r="V50" s="40">
        <v>0.1</v>
      </c>
      <c r="W50" s="42"/>
      <c r="X50" s="53" t="s">
        <v>2817</v>
      </c>
      <c r="Y50" s="40">
        <v>0.1</v>
      </c>
      <c r="Z50" s="40">
        <v>0.1</v>
      </c>
      <c r="AA50" s="24"/>
      <c r="AB50" s="115">
        <v>45158</v>
      </c>
      <c r="AC50" s="33"/>
      <c r="AD50" s="33"/>
      <c r="AE50" s="33"/>
      <c r="AF50" s="94" t="s">
        <v>2765</v>
      </c>
      <c r="AG50" s="24" t="s">
        <v>7</v>
      </c>
      <c r="AH50" s="24"/>
      <c r="AI50" s="24"/>
      <c r="AJ50" s="24">
        <f t="shared" ca="1" si="14"/>
        <v>-167</v>
      </c>
      <c r="AK50" s="24" t="str">
        <f t="shared" ca="1" si="15"/>
        <v>Vencido hace 167 días</v>
      </c>
      <c r="AL50" s="24" t="str">
        <f t="shared" ca="1" si="16"/>
        <v>PLAZO CUMPLIDO</v>
      </c>
      <c r="AM50" s="23">
        <f t="shared" si="17"/>
        <v>44932</v>
      </c>
      <c r="AN50" s="24">
        <f t="shared" si="18"/>
        <v>1</v>
      </c>
      <c r="AO50" s="24">
        <f t="shared" si="19"/>
        <v>2023</v>
      </c>
      <c r="AP50" s="24" t="str">
        <f t="shared" si="20"/>
        <v>1/2023</v>
      </c>
    </row>
    <row r="51" spans="1:42" ht="409.5" customHeight="1">
      <c r="B51" s="24">
        <v>101</v>
      </c>
      <c r="C51" s="33"/>
      <c r="D51" s="114" t="s">
        <v>409</v>
      </c>
      <c r="E51" s="65">
        <v>118</v>
      </c>
      <c r="F51" s="65">
        <v>3</v>
      </c>
      <c r="G51" s="34" t="s">
        <v>17</v>
      </c>
      <c r="H51" s="34">
        <v>54</v>
      </c>
      <c r="I51" s="41" t="s">
        <v>351</v>
      </c>
      <c r="J51" s="34" t="s">
        <v>26</v>
      </c>
      <c r="K51" s="54" t="s">
        <v>2728</v>
      </c>
      <c r="L51" s="58" t="s">
        <v>2729</v>
      </c>
      <c r="M51" s="34">
        <v>5</v>
      </c>
      <c r="N51" s="51" t="s">
        <v>399</v>
      </c>
      <c r="O51" s="38" t="s">
        <v>580</v>
      </c>
      <c r="P51" s="38" t="s">
        <v>410</v>
      </c>
      <c r="Q51" s="58" t="s">
        <v>411</v>
      </c>
      <c r="R51" s="58" t="s">
        <v>412</v>
      </c>
      <c r="S51" s="35">
        <v>1</v>
      </c>
      <c r="T51" s="36">
        <v>44713</v>
      </c>
      <c r="U51" s="36">
        <v>45107</v>
      </c>
      <c r="V51" s="40">
        <v>0.2</v>
      </c>
      <c r="W51" s="44"/>
      <c r="X51" s="53" t="s">
        <v>2818</v>
      </c>
      <c r="Y51" s="40">
        <v>0.2</v>
      </c>
      <c r="Z51" s="40">
        <v>0.2</v>
      </c>
      <c r="AA51" s="24"/>
      <c r="AB51" s="115">
        <v>45158</v>
      </c>
      <c r="AC51" s="33"/>
      <c r="AD51" s="33"/>
      <c r="AE51" s="33"/>
      <c r="AF51" s="94" t="s">
        <v>2765</v>
      </c>
      <c r="AG51" s="24" t="s">
        <v>7</v>
      </c>
      <c r="AH51" s="24"/>
      <c r="AI51" s="24"/>
      <c r="AJ51" s="24">
        <f t="shared" ca="1" si="14"/>
        <v>-75</v>
      </c>
      <c r="AK51" s="24" t="str">
        <f t="shared" ca="1" si="15"/>
        <v>Vencido hace 75 días</v>
      </c>
      <c r="AL51" s="24" t="str">
        <f t="shared" ca="1" si="16"/>
        <v>PLAZO CUMPLIDO</v>
      </c>
      <c r="AM51" s="23">
        <f t="shared" si="17"/>
        <v>45024</v>
      </c>
      <c r="AN51" s="24">
        <f t="shared" si="18"/>
        <v>2</v>
      </c>
      <c r="AO51" s="24">
        <f t="shared" si="19"/>
        <v>2023</v>
      </c>
      <c r="AP51" s="24" t="str">
        <f t="shared" si="20"/>
        <v>2/2023</v>
      </c>
    </row>
    <row r="52" spans="1:42" s="103" customFormat="1" ht="409.5" customHeight="1">
      <c r="A52" s="9"/>
      <c r="B52" s="113">
        <v>102</v>
      </c>
      <c r="C52" s="33"/>
      <c r="D52" s="114" t="s">
        <v>413</v>
      </c>
      <c r="E52" s="65">
        <v>118</v>
      </c>
      <c r="F52" s="65">
        <v>3</v>
      </c>
      <c r="G52" s="34" t="s">
        <v>17</v>
      </c>
      <c r="H52" s="34">
        <v>54</v>
      </c>
      <c r="I52" s="41" t="s">
        <v>351</v>
      </c>
      <c r="J52" s="34" t="s">
        <v>26</v>
      </c>
      <c r="K52" s="41" t="s">
        <v>70</v>
      </c>
      <c r="L52" s="35" t="s">
        <v>32</v>
      </c>
      <c r="M52" s="34">
        <v>6</v>
      </c>
      <c r="N52" s="51" t="s">
        <v>399</v>
      </c>
      <c r="O52" s="38" t="s">
        <v>581</v>
      </c>
      <c r="P52" s="38" t="s">
        <v>414</v>
      </c>
      <c r="Q52" s="58" t="s">
        <v>415</v>
      </c>
      <c r="R52" s="58" t="s">
        <v>416</v>
      </c>
      <c r="S52" s="35">
        <v>2</v>
      </c>
      <c r="T52" s="39">
        <v>44713</v>
      </c>
      <c r="U52" s="36">
        <v>44926</v>
      </c>
      <c r="V52" s="40">
        <v>1</v>
      </c>
      <c r="W52" s="42"/>
      <c r="X52" s="53" t="s">
        <v>2819</v>
      </c>
      <c r="Y52" s="40">
        <v>1</v>
      </c>
      <c r="Z52" s="40">
        <v>1</v>
      </c>
      <c r="AA52" s="40"/>
      <c r="AB52" s="115">
        <v>45158</v>
      </c>
      <c r="AC52" s="33"/>
      <c r="AD52" s="33"/>
      <c r="AE52" s="33"/>
      <c r="AF52" s="91" t="s">
        <v>113</v>
      </c>
      <c r="AG52" s="108" t="s">
        <v>24</v>
      </c>
      <c r="AH52" s="24"/>
      <c r="AI52" s="24"/>
      <c r="AJ52" s="24">
        <f t="shared" ca="1" si="14"/>
        <v>-256</v>
      </c>
      <c r="AK52" s="24" t="str">
        <f t="shared" si="15"/>
        <v>CERRADO</v>
      </c>
      <c r="AL52" s="24" t="str">
        <f t="shared" si="16"/>
        <v>RESPONDIDO</v>
      </c>
      <c r="AM52" s="23">
        <f t="shared" si="17"/>
        <v>44843</v>
      </c>
      <c r="AN52" s="24">
        <f t="shared" si="18"/>
        <v>4</v>
      </c>
      <c r="AO52" s="24">
        <f t="shared" si="19"/>
        <v>2022</v>
      </c>
      <c r="AP52" s="24" t="str">
        <f t="shared" si="20"/>
        <v>4/2022</v>
      </c>
    </row>
    <row r="53" spans="1:42" s="103" customFormat="1" ht="398.25" customHeight="1">
      <c r="A53" s="9"/>
      <c r="B53" s="24">
        <v>103</v>
      </c>
      <c r="C53" s="33"/>
      <c r="D53" s="114" t="s">
        <v>417</v>
      </c>
      <c r="E53" s="65">
        <v>118</v>
      </c>
      <c r="F53" s="65">
        <v>3</v>
      </c>
      <c r="G53" s="34" t="s">
        <v>17</v>
      </c>
      <c r="H53" s="34">
        <v>54</v>
      </c>
      <c r="I53" s="41" t="s">
        <v>351</v>
      </c>
      <c r="J53" s="34" t="s">
        <v>33</v>
      </c>
      <c r="K53" s="41" t="s">
        <v>79</v>
      </c>
      <c r="L53" s="35" t="s">
        <v>2724</v>
      </c>
      <c r="M53" s="34">
        <v>1</v>
      </c>
      <c r="N53" s="51" t="s">
        <v>582</v>
      </c>
      <c r="O53" s="38" t="s">
        <v>453</v>
      </c>
      <c r="P53" s="38" t="s">
        <v>418</v>
      </c>
      <c r="Q53" s="58" t="s">
        <v>419</v>
      </c>
      <c r="R53" s="62" t="s">
        <v>420</v>
      </c>
      <c r="S53" s="34">
        <v>10</v>
      </c>
      <c r="T53" s="39">
        <v>44713</v>
      </c>
      <c r="U53" s="39">
        <v>45046</v>
      </c>
      <c r="V53" s="40">
        <v>0.5</v>
      </c>
      <c r="W53" s="51"/>
      <c r="X53" s="53" t="s">
        <v>2820</v>
      </c>
      <c r="Y53" s="40">
        <v>0.5</v>
      </c>
      <c r="Z53" s="40">
        <v>0.5</v>
      </c>
      <c r="AA53" s="24"/>
      <c r="AB53" s="115">
        <v>45158</v>
      </c>
      <c r="AC53" s="33"/>
      <c r="AD53" s="33"/>
      <c r="AE53" s="33"/>
      <c r="AF53" s="94" t="s">
        <v>2765</v>
      </c>
      <c r="AG53" s="24" t="s">
        <v>7</v>
      </c>
      <c r="AH53" s="24"/>
      <c r="AI53" s="24"/>
      <c r="AJ53" s="24">
        <f t="shared" ca="1" si="14"/>
        <v>-136</v>
      </c>
      <c r="AK53" s="24" t="str">
        <f t="shared" ca="1" si="15"/>
        <v>Vencido hace 136 días</v>
      </c>
      <c r="AL53" s="24" t="str">
        <f t="shared" ca="1" si="16"/>
        <v>PLAZO CUMPLIDO</v>
      </c>
      <c r="AM53" s="23">
        <f t="shared" si="17"/>
        <v>44963</v>
      </c>
      <c r="AN53" s="24">
        <f t="shared" si="18"/>
        <v>2</v>
      </c>
      <c r="AO53" s="24">
        <f t="shared" si="19"/>
        <v>2023</v>
      </c>
      <c r="AP53" s="24" t="str">
        <f t="shared" si="20"/>
        <v>2/2023</v>
      </c>
    </row>
    <row r="54" spans="1:42" ht="339" customHeight="1">
      <c r="B54" s="24">
        <v>106</v>
      </c>
      <c r="C54" s="33"/>
      <c r="D54" s="118" t="s">
        <v>2532</v>
      </c>
      <c r="E54" s="65">
        <v>118</v>
      </c>
      <c r="F54" s="65">
        <v>3</v>
      </c>
      <c r="G54" s="34" t="s">
        <v>17</v>
      </c>
      <c r="H54" s="34">
        <v>62</v>
      </c>
      <c r="I54" s="35" t="s">
        <v>431</v>
      </c>
      <c r="J54" s="55" t="s">
        <v>34</v>
      </c>
      <c r="K54" s="35" t="s">
        <v>19</v>
      </c>
      <c r="L54" s="35" t="s">
        <v>19</v>
      </c>
      <c r="M54" s="34">
        <v>1</v>
      </c>
      <c r="N54" s="38" t="s">
        <v>432</v>
      </c>
      <c r="O54" s="38" t="s">
        <v>1930</v>
      </c>
      <c r="P54" s="58" t="s">
        <v>433</v>
      </c>
      <c r="Q54" s="38" t="s">
        <v>434</v>
      </c>
      <c r="R54" s="38" t="s">
        <v>435</v>
      </c>
      <c r="S54" s="58">
        <v>2</v>
      </c>
      <c r="T54" s="39">
        <v>44844</v>
      </c>
      <c r="U54" s="39">
        <v>45031</v>
      </c>
      <c r="V54" s="40">
        <v>1</v>
      </c>
      <c r="W54" s="110"/>
      <c r="X54" s="53" t="s">
        <v>2821</v>
      </c>
      <c r="Y54" s="40">
        <v>1</v>
      </c>
      <c r="Z54" s="40">
        <v>1</v>
      </c>
      <c r="AA54" s="24"/>
      <c r="AB54" s="115">
        <v>45158</v>
      </c>
      <c r="AC54" s="33"/>
      <c r="AD54" s="33"/>
      <c r="AE54" s="33"/>
      <c r="AF54" s="91" t="s">
        <v>113</v>
      </c>
      <c r="AG54" s="108" t="s">
        <v>24</v>
      </c>
      <c r="AH54" s="33"/>
      <c r="AI54" s="33"/>
      <c r="AJ54" s="24">
        <f t="shared" ca="1" si="14"/>
        <v>-151</v>
      </c>
      <c r="AK54" s="24" t="str">
        <f t="shared" si="15"/>
        <v>CERRADO</v>
      </c>
      <c r="AL54" s="24" t="str">
        <f t="shared" si="16"/>
        <v>RESPONDIDO</v>
      </c>
      <c r="AM54" s="23">
        <f t="shared" si="17"/>
        <v>44948</v>
      </c>
      <c r="AN54" s="24">
        <f t="shared" si="18"/>
        <v>2</v>
      </c>
      <c r="AO54" s="24">
        <f t="shared" si="19"/>
        <v>2023</v>
      </c>
      <c r="AP54" s="24" t="str">
        <f t="shared" si="20"/>
        <v>2/2023</v>
      </c>
    </row>
    <row r="55" spans="1:42" ht="342.75" customHeight="1">
      <c r="B55" s="24">
        <v>107</v>
      </c>
      <c r="C55" s="33"/>
      <c r="D55" s="118" t="s">
        <v>2533</v>
      </c>
      <c r="E55" s="65">
        <v>118</v>
      </c>
      <c r="F55" s="65">
        <v>3</v>
      </c>
      <c r="G55" s="34" t="s">
        <v>17</v>
      </c>
      <c r="H55" s="34">
        <v>62</v>
      </c>
      <c r="I55" s="35" t="s">
        <v>431</v>
      </c>
      <c r="J55" s="55" t="s">
        <v>35</v>
      </c>
      <c r="K55" s="35" t="s">
        <v>19</v>
      </c>
      <c r="L55" s="35" t="s">
        <v>19</v>
      </c>
      <c r="M55" s="34">
        <v>1</v>
      </c>
      <c r="N55" s="38" t="s">
        <v>436</v>
      </c>
      <c r="O55" s="38" t="s">
        <v>559</v>
      </c>
      <c r="P55" s="58" t="s">
        <v>433</v>
      </c>
      <c r="Q55" s="38" t="s">
        <v>434</v>
      </c>
      <c r="R55" s="38" t="s">
        <v>435</v>
      </c>
      <c r="S55" s="58">
        <v>2</v>
      </c>
      <c r="T55" s="39">
        <v>44844</v>
      </c>
      <c r="U55" s="39">
        <v>45031</v>
      </c>
      <c r="V55" s="40">
        <v>1</v>
      </c>
      <c r="W55" s="110"/>
      <c r="X55" s="53" t="s">
        <v>2821</v>
      </c>
      <c r="Y55" s="40">
        <v>1</v>
      </c>
      <c r="Z55" s="40">
        <v>1</v>
      </c>
      <c r="AA55" s="24"/>
      <c r="AB55" s="115">
        <v>45158</v>
      </c>
      <c r="AC55" s="33"/>
      <c r="AD55" s="33"/>
      <c r="AE55" s="33"/>
      <c r="AF55" s="91" t="s">
        <v>113</v>
      </c>
      <c r="AG55" s="108" t="s">
        <v>24</v>
      </c>
      <c r="AH55" s="33"/>
      <c r="AI55" s="33"/>
      <c r="AJ55" s="24">
        <f t="shared" ca="1" si="14"/>
        <v>-151</v>
      </c>
      <c r="AK55" s="24" t="str">
        <f t="shared" si="15"/>
        <v>CERRADO</v>
      </c>
      <c r="AL55" s="24" t="str">
        <f t="shared" si="16"/>
        <v>RESPONDIDO</v>
      </c>
      <c r="AM55" s="23">
        <f t="shared" si="17"/>
        <v>44948</v>
      </c>
      <c r="AN55" s="24">
        <f t="shared" si="18"/>
        <v>2</v>
      </c>
      <c r="AO55" s="24">
        <f t="shared" si="19"/>
        <v>2023</v>
      </c>
      <c r="AP55" s="24" t="str">
        <f t="shared" si="20"/>
        <v>2/2023</v>
      </c>
    </row>
    <row r="56" spans="1:42" ht="353.25" customHeight="1">
      <c r="B56" s="113">
        <v>108</v>
      </c>
      <c r="C56" s="33"/>
      <c r="D56" s="118" t="s">
        <v>2534</v>
      </c>
      <c r="E56" s="65">
        <v>118</v>
      </c>
      <c r="F56" s="65">
        <v>3</v>
      </c>
      <c r="G56" s="34" t="s">
        <v>17</v>
      </c>
      <c r="H56" s="34">
        <v>62</v>
      </c>
      <c r="I56" s="35" t="s">
        <v>431</v>
      </c>
      <c r="J56" s="55" t="s">
        <v>29</v>
      </c>
      <c r="K56" s="35" t="s">
        <v>19</v>
      </c>
      <c r="L56" s="35" t="s">
        <v>19</v>
      </c>
      <c r="M56" s="34">
        <v>1</v>
      </c>
      <c r="N56" s="38" t="s">
        <v>2514</v>
      </c>
      <c r="O56" s="38" t="s">
        <v>560</v>
      </c>
      <c r="P56" s="58" t="s">
        <v>437</v>
      </c>
      <c r="Q56" s="62" t="s">
        <v>438</v>
      </c>
      <c r="R56" s="62" t="s">
        <v>439</v>
      </c>
      <c r="S56" s="58">
        <v>2</v>
      </c>
      <c r="T56" s="39">
        <v>44844</v>
      </c>
      <c r="U56" s="39">
        <v>44941</v>
      </c>
      <c r="V56" s="40">
        <v>1</v>
      </c>
      <c r="W56" s="110"/>
      <c r="X56" s="53" t="s">
        <v>2822</v>
      </c>
      <c r="Y56" s="40">
        <v>1</v>
      </c>
      <c r="Z56" s="40">
        <v>1</v>
      </c>
      <c r="AA56" s="24"/>
      <c r="AB56" s="115">
        <v>45158</v>
      </c>
      <c r="AC56" s="33"/>
      <c r="AD56" s="33"/>
      <c r="AE56" s="33"/>
      <c r="AF56" s="91" t="s">
        <v>113</v>
      </c>
      <c r="AG56" s="108" t="s">
        <v>24</v>
      </c>
      <c r="AH56" s="33"/>
      <c r="AI56" s="33"/>
      <c r="AJ56" s="24">
        <f t="shared" ca="1" si="14"/>
        <v>-241</v>
      </c>
      <c r="AK56" s="24" t="str">
        <f t="shared" si="15"/>
        <v>CERRADO</v>
      </c>
      <c r="AL56" s="24" t="str">
        <f t="shared" si="16"/>
        <v>RESPONDIDO</v>
      </c>
      <c r="AM56" s="23">
        <f t="shared" si="17"/>
        <v>44858</v>
      </c>
      <c r="AN56" s="24">
        <f t="shared" si="18"/>
        <v>1</v>
      </c>
      <c r="AO56" s="24">
        <f t="shared" si="19"/>
        <v>2023</v>
      </c>
      <c r="AP56" s="24" t="str">
        <f t="shared" si="20"/>
        <v>1/2023</v>
      </c>
    </row>
    <row r="57" spans="1:42" ht="348.75" customHeight="1">
      <c r="B57" s="24">
        <v>109</v>
      </c>
      <c r="C57" s="33"/>
      <c r="D57" s="118" t="s">
        <v>440</v>
      </c>
      <c r="E57" s="65">
        <v>118</v>
      </c>
      <c r="F57" s="65">
        <v>3</v>
      </c>
      <c r="G57" s="34" t="s">
        <v>17</v>
      </c>
      <c r="H57" s="34">
        <v>215</v>
      </c>
      <c r="I57" s="41" t="s">
        <v>441</v>
      </c>
      <c r="J57" s="55" t="s">
        <v>18</v>
      </c>
      <c r="K57" s="54" t="s">
        <v>2728</v>
      </c>
      <c r="L57" s="88" t="s">
        <v>2730</v>
      </c>
      <c r="M57" s="34">
        <v>1</v>
      </c>
      <c r="N57" s="38" t="s">
        <v>442</v>
      </c>
      <c r="O57" s="38" t="s">
        <v>561</v>
      </c>
      <c r="P57" s="58" t="s">
        <v>443</v>
      </c>
      <c r="Q57" s="58" t="s">
        <v>444</v>
      </c>
      <c r="R57" s="58" t="s">
        <v>445</v>
      </c>
      <c r="S57" s="61">
        <v>1</v>
      </c>
      <c r="T57" s="39">
        <v>44896</v>
      </c>
      <c r="U57" s="39">
        <v>44926</v>
      </c>
      <c r="V57" s="40">
        <v>1</v>
      </c>
      <c r="W57" s="111"/>
      <c r="X57" s="53" t="s">
        <v>2823</v>
      </c>
      <c r="Y57" s="40">
        <v>1</v>
      </c>
      <c r="Z57" s="40">
        <v>1</v>
      </c>
      <c r="AA57" s="24"/>
      <c r="AB57" s="115">
        <v>45158</v>
      </c>
      <c r="AC57" s="33"/>
      <c r="AD57" s="33"/>
      <c r="AE57" s="33"/>
      <c r="AF57" s="91" t="s">
        <v>113</v>
      </c>
      <c r="AG57" s="108" t="s">
        <v>24</v>
      </c>
      <c r="AH57" s="33"/>
      <c r="AI57" s="33"/>
      <c r="AJ57" s="24">
        <f t="shared" ca="1" si="14"/>
        <v>-256</v>
      </c>
      <c r="AK57" s="24" t="str">
        <f t="shared" si="15"/>
        <v>CERRADO</v>
      </c>
      <c r="AL57" s="24" t="str">
        <f t="shared" si="16"/>
        <v>RESPONDIDO</v>
      </c>
      <c r="AM57" s="23">
        <f t="shared" si="17"/>
        <v>44843</v>
      </c>
      <c r="AN57" s="24">
        <f t="shared" si="18"/>
        <v>4</v>
      </c>
      <c r="AO57" s="24">
        <f t="shared" si="19"/>
        <v>2022</v>
      </c>
      <c r="AP57" s="24" t="str">
        <f t="shared" si="20"/>
        <v>4/2022</v>
      </c>
    </row>
    <row r="58" spans="1:42" ht="315" customHeight="1">
      <c r="B58" s="24">
        <v>110</v>
      </c>
      <c r="C58" s="33"/>
      <c r="D58" s="118" t="s">
        <v>446</v>
      </c>
      <c r="E58" s="65">
        <v>118</v>
      </c>
      <c r="F58" s="65">
        <v>3</v>
      </c>
      <c r="G58" s="34" t="s">
        <v>17</v>
      </c>
      <c r="H58" s="34">
        <v>215</v>
      </c>
      <c r="I58" s="41" t="s">
        <v>441</v>
      </c>
      <c r="J58" s="55" t="s">
        <v>18</v>
      </c>
      <c r="K58" s="41" t="s">
        <v>2728</v>
      </c>
      <c r="L58" s="97" t="s">
        <v>2730</v>
      </c>
      <c r="M58" s="34">
        <v>2</v>
      </c>
      <c r="N58" s="38" t="s">
        <v>442</v>
      </c>
      <c r="O58" s="38" t="s">
        <v>561</v>
      </c>
      <c r="P58" s="58" t="s">
        <v>447</v>
      </c>
      <c r="Q58" s="58" t="s">
        <v>448</v>
      </c>
      <c r="R58" s="58" t="s">
        <v>449</v>
      </c>
      <c r="S58" s="61">
        <v>1</v>
      </c>
      <c r="T58" s="39">
        <v>44958</v>
      </c>
      <c r="U58" s="39">
        <v>44985</v>
      </c>
      <c r="V58" s="40">
        <v>1</v>
      </c>
      <c r="W58" s="111"/>
      <c r="X58" s="53" t="s">
        <v>2824</v>
      </c>
      <c r="Y58" s="40">
        <v>1</v>
      </c>
      <c r="Z58" s="40">
        <v>1</v>
      </c>
      <c r="AA58" s="24"/>
      <c r="AB58" s="115">
        <v>45158</v>
      </c>
      <c r="AC58" s="33"/>
      <c r="AD58" s="33"/>
      <c r="AE58" s="33"/>
      <c r="AF58" s="91" t="s">
        <v>113</v>
      </c>
      <c r="AG58" s="108" t="s">
        <v>24</v>
      </c>
      <c r="AH58" s="33"/>
      <c r="AI58" s="33"/>
      <c r="AJ58" s="24">
        <f t="shared" ca="1" si="14"/>
        <v>-197</v>
      </c>
      <c r="AK58" s="24" t="str">
        <f t="shared" si="15"/>
        <v>CERRADO</v>
      </c>
      <c r="AL58" s="24" t="str">
        <f t="shared" si="16"/>
        <v>RESPONDIDO</v>
      </c>
      <c r="AM58" s="23">
        <f t="shared" si="17"/>
        <v>44902</v>
      </c>
      <c r="AN58" s="24">
        <f t="shared" si="18"/>
        <v>1</v>
      </c>
      <c r="AO58" s="24">
        <f t="shared" si="19"/>
        <v>2023</v>
      </c>
      <c r="AP58" s="24" t="str">
        <f t="shared" si="20"/>
        <v>1/2023</v>
      </c>
    </row>
    <row r="59" spans="1:42" ht="315" customHeight="1">
      <c r="B59" s="24">
        <v>111</v>
      </c>
      <c r="C59" s="33"/>
      <c r="D59" s="117" t="s">
        <v>2648</v>
      </c>
      <c r="E59" s="65">
        <v>118</v>
      </c>
      <c r="F59" s="65">
        <v>3</v>
      </c>
      <c r="G59" s="34" t="s">
        <v>17</v>
      </c>
      <c r="H59" s="34">
        <v>67</v>
      </c>
      <c r="I59" s="54" t="s">
        <v>2649</v>
      </c>
      <c r="J59" s="55" t="s">
        <v>44</v>
      </c>
      <c r="K59" s="54" t="s">
        <v>70</v>
      </c>
      <c r="L59" s="97" t="s">
        <v>70</v>
      </c>
      <c r="M59" s="34">
        <v>1</v>
      </c>
      <c r="N59" s="38" t="s">
        <v>2650</v>
      </c>
      <c r="O59" s="38" t="s">
        <v>2651</v>
      </c>
      <c r="P59" s="38" t="s">
        <v>2652</v>
      </c>
      <c r="Q59" s="58" t="s">
        <v>448</v>
      </c>
      <c r="R59" s="58" t="s">
        <v>449</v>
      </c>
      <c r="S59" s="61">
        <v>1</v>
      </c>
      <c r="T59" s="39">
        <v>44916</v>
      </c>
      <c r="U59" s="39">
        <v>45016</v>
      </c>
      <c r="V59" s="40">
        <v>0</v>
      </c>
      <c r="W59" s="111"/>
      <c r="X59" s="53" t="s">
        <v>2825</v>
      </c>
      <c r="Y59" s="40">
        <v>0</v>
      </c>
      <c r="Z59" s="40">
        <v>0</v>
      </c>
      <c r="AA59" s="24"/>
      <c r="AB59" s="115">
        <v>45158</v>
      </c>
      <c r="AC59" s="33"/>
      <c r="AD59" s="33"/>
      <c r="AE59" s="33"/>
      <c r="AF59" s="94" t="s">
        <v>2765</v>
      </c>
      <c r="AG59" s="24" t="s">
        <v>7</v>
      </c>
      <c r="AH59" s="33"/>
      <c r="AI59" s="33"/>
      <c r="AJ59" s="24">
        <f t="shared" ref="AJ59:AJ83" ca="1" si="21">+U59-$AJ$1</f>
        <v>-166</v>
      </c>
      <c r="AK59" s="24" t="str">
        <f t="shared" ref="AK59:AK83" ca="1" si="22">+IF(AF59="CUMPLIDA","CERRADO",(IF(AJ59="","VACIO",IF(AJ59&lt;0,"Vencido hace "&amp;AJ59*-1&amp;" días",IF(AJ59=0,"Vence hoy",IF(AJ59&lt;4,"Tiene "&amp;AJ59&amp;" días","Faltan "&amp;AJ59&amp;" días"))))))</f>
        <v>Vencido hace 166 días</v>
      </c>
      <c r="AL59" s="24" t="str">
        <f t="shared" ref="AL59:AL83" ca="1" si="23">+IF(AF59="CUMPLIDA","RESPONDIDO",(IF(AJ59&lt;0,"PLAZO CUMPLIDO","A TIEMPO")))</f>
        <v>PLAZO CUMPLIDO</v>
      </c>
      <c r="AM59" s="23">
        <f t="shared" ref="AM59:AM83" si="24">+U59-83</f>
        <v>44933</v>
      </c>
      <c r="AN59" s="24">
        <f t="shared" ref="AN59:AN83" si="25">+ROUNDUP(MONTH(U59)/3,0)</f>
        <v>1</v>
      </c>
      <c r="AO59" s="24">
        <f t="shared" ref="AO59:AO83" si="26">+YEAR(U59)</f>
        <v>2023</v>
      </c>
      <c r="AP59" s="24" t="str">
        <f t="shared" ref="AP59:AP83" si="27">+CONCATENATE(AN59,"/",AO59)</f>
        <v>1/2023</v>
      </c>
    </row>
    <row r="60" spans="1:42" ht="363" customHeight="1">
      <c r="B60" s="24">
        <v>112</v>
      </c>
      <c r="C60" s="33"/>
      <c r="D60" s="117" t="s">
        <v>2653</v>
      </c>
      <c r="E60" s="65">
        <v>118</v>
      </c>
      <c r="F60" s="65">
        <v>3</v>
      </c>
      <c r="G60" s="34" t="s">
        <v>17</v>
      </c>
      <c r="H60" s="34">
        <v>67</v>
      </c>
      <c r="I60" s="54" t="s">
        <v>2649</v>
      </c>
      <c r="J60" s="55" t="s">
        <v>34</v>
      </c>
      <c r="K60" s="54" t="s">
        <v>70</v>
      </c>
      <c r="L60" s="97" t="s">
        <v>22</v>
      </c>
      <c r="M60" s="34">
        <v>1</v>
      </c>
      <c r="N60" s="38" t="s">
        <v>2768</v>
      </c>
      <c r="O60" s="38" t="s">
        <v>2654</v>
      </c>
      <c r="P60" s="38" t="s">
        <v>2655</v>
      </c>
      <c r="Q60" s="58" t="s">
        <v>448</v>
      </c>
      <c r="R60" s="58" t="s">
        <v>449</v>
      </c>
      <c r="S60" s="61">
        <v>1</v>
      </c>
      <c r="T60" s="39">
        <v>44916</v>
      </c>
      <c r="U60" s="39">
        <v>44939</v>
      </c>
      <c r="V60" s="40">
        <v>1</v>
      </c>
      <c r="W60" s="111"/>
      <c r="X60" s="53" t="s">
        <v>2826</v>
      </c>
      <c r="Y60" s="40">
        <v>1</v>
      </c>
      <c r="Z60" s="40">
        <v>1</v>
      </c>
      <c r="AA60" s="24"/>
      <c r="AB60" s="115">
        <v>45158</v>
      </c>
      <c r="AC60" s="33"/>
      <c r="AD60" s="33"/>
      <c r="AE60" s="33"/>
      <c r="AF60" s="91" t="s">
        <v>113</v>
      </c>
      <c r="AG60" s="108" t="s">
        <v>24</v>
      </c>
      <c r="AH60" s="33"/>
      <c r="AI60" s="33"/>
      <c r="AJ60" s="24">
        <f t="shared" ca="1" si="21"/>
        <v>-243</v>
      </c>
      <c r="AK60" s="24" t="str">
        <f t="shared" si="22"/>
        <v>CERRADO</v>
      </c>
      <c r="AL60" s="24" t="str">
        <f t="shared" si="23"/>
        <v>RESPONDIDO</v>
      </c>
      <c r="AM60" s="23">
        <f t="shared" si="24"/>
        <v>44856</v>
      </c>
      <c r="AN60" s="24">
        <f t="shared" si="25"/>
        <v>1</v>
      </c>
      <c r="AO60" s="24">
        <f t="shared" si="26"/>
        <v>2023</v>
      </c>
      <c r="AP60" s="24" t="str">
        <f t="shared" si="27"/>
        <v>1/2023</v>
      </c>
    </row>
    <row r="61" spans="1:42" ht="315" customHeight="1">
      <c r="B61" s="24">
        <v>113</v>
      </c>
      <c r="C61" s="33"/>
      <c r="D61" s="117" t="s">
        <v>2656</v>
      </c>
      <c r="E61" s="65">
        <v>118</v>
      </c>
      <c r="F61" s="65">
        <v>3</v>
      </c>
      <c r="G61" s="34" t="s">
        <v>17</v>
      </c>
      <c r="H61" s="34">
        <v>67</v>
      </c>
      <c r="I61" s="54" t="s">
        <v>2649</v>
      </c>
      <c r="J61" s="55" t="s">
        <v>2657</v>
      </c>
      <c r="K61" s="54" t="s">
        <v>70</v>
      </c>
      <c r="L61" s="97" t="s">
        <v>22</v>
      </c>
      <c r="M61" s="34">
        <v>1</v>
      </c>
      <c r="N61" s="38" t="s">
        <v>2725</v>
      </c>
      <c r="O61" s="38" t="s">
        <v>2654</v>
      </c>
      <c r="P61" s="38" t="s">
        <v>2655</v>
      </c>
      <c r="Q61" s="58" t="s">
        <v>448</v>
      </c>
      <c r="R61" s="58" t="s">
        <v>449</v>
      </c>
      <c r="S61" s="61">
        <v>1</v>
      </c>
      <c r="T61" s="39">
        <v>44916</v>
      </c>
      <c r="U61" s="39">
        <v>44939</v>
      </c>
      <c r="V61" s="40">
        <v>1</v>
      </c>
      <c r="W61" s="111"/>
      <c r="X61" s="53" t="s">
        <v>2827</v>
      </c>
      <c r="Y61" s="40">
        <v>1</v>
      </c>
      <c r="Z61" s="40">
        <v>1</v>
      </c>
      <c r="AA61" s="24"/>
      <c r="AB61" s="115">
        <v>45158</v>
      </c>
      <c r="AC61" s="33"/>
      <c r="AD61" s="33"/>
      <c r="AE61" s="33"/>
      <c r="AF61" s="91" t="s">
        <v>113</v>
      </c>
      <c r="AG61" s="108" t="s">
        <v>24</v>
      </c>
      <c r="AH61" s="33"/>
      <c r="AI61" s="33"/>
      <c r="AJ61" s="24">
        <f t="shared" ca="1" si="21"/>
        <v>-243</v>
      </c>
      <c r="AK61" s="24" t="str">
        <f t="shared" si="22"/>
        <v>CERRADO</v>
      </c>
      <c r="AL61" s="24" t="str">
        <f t="shared" si="23"/>
        <v>RESPONDIDO</v>
      </c>
      <c r="AM61" s="23">
        <f t="shared" si="24"/>
        <v>44856</v>
      </c>
      <c r="AN61" s="24">
        <f t="shared" si="25"/>
        <v>1</v>
      </c>
      <c r="AO61" s="24">
        <f t="shared" si="26"/>
        <v>2023</v>
      </c>
      <c r="AP61" s="24" t="str">
        <f t="shared" si="27"/>
        <v>1/2023</v>
      </c>
    </row>
    <row r="62" spans="1:42" ht="223.5" customHeight="1">
      <c r="B62" s="24">
        <v>113</v>
      </c>
      <c r="C62" s="33"/>
      <c r="D62" s="117" t="s">
        <v>2665</v>
      </c>
      <c r="E62" s="65">
        <v>118</v>
      </c>
      <c r="F62" s="65">
        <v>3</v>
      </c>
      <c r="G62" s="34" t="s">
        <v>2663</v>
      </c>
      <c r="H62" s="34">
        <v>42</v>
      </c>
      <c r="I62" s="54" t="s">
        <v>2664</v>
      </c>
      <c r="J62" s="55" t="s">
        <v>44</v>
      </c>
      <c r="K62" s="54" t="s">
        <v>79</v>
      </c>
      <c r="L62" s="97" t="s">
        <v>2740</v>
      </c>
      <c r="M62" s="34">
        <v>1</v>
      </c>
      <c r="N62" s="38" t="s">
        <v>2666</v>
      </c>
      <c r="O62" s="38" t="s">
        <v>2667</v>
      </c>
      <c r="P62" s="38" t="s">
        <v>2668</v>
      </c>
      <c r="Q62" s="58" t="s">
        <v>448</v>
      </c>
      <c r="R62" s="58" t="s">
        <v>449</v>
      </c>
      <c r="S62" s="61">
        <v>1</v>
      </c>
      <c r="T62" s="39">
        <v>45105</v>
      </c>
      <c r="U62" s="39">
        <v>45443</v>
      </c>
      <c r="V62" s="40">
        <v>0</v>
      </c>
      <c r="W62" s="111"/>
      <c r="X62" s="53" t="s">
        <v>2828</v>
      </c>
      <c r="Y62" s="40">
        <v>0</v>
      </c>
      <c r="Z62" s="40">
        <v>0</v>
      </c>
      <c r="AA62" s="24"/>
      <c r="AB62" s="115">
        <v>45158</v>
      </c>
      <c r="AC62" s="33"/>
      <c r="AD62" s="33"/>
      <c r="AE62" s="33"/>
      <c r="AF62" s="57" t="s">
        <v>251</v>
      </c>
      <c r="AG62" s="41" t="s">
        <v>7</v>
      </c>
      <c r="AH62" s="33"/>
      <c r="AI62" s="33"/>
      <c r="AJ62" s="24">
        <f t="shared" ca="1" si="21"/>
        <v>261</v>
      </c>
      <c r="AK62" s="24" t="str">
        <f t="shared" ca="1" si="22"/>
        <v>Faltan 261 días</v>
      </c>
      <c r="AL62" s="24" t="str">
        <f t="shared" ca="1" si="23"/>
        <v>A TIEMPO</v>
      </c>
      <c r="AM62" s="23">
        <f t="shared" si="24"/>
        <v>45360</v>
      </c>
      <c r="AN62" s="24">
        <f t="shared" si="25"/>
        <v>2</v>
      </c>
      <c r="AO62" s="24">
        <f t="shared" si="26"/>
        <v>2024</v>
      </c>
      <c r="AP62" s="24" t="str">
        <f t="shared" si="27"/>
        <v>2/2024</v>
      </c>
    </row>
    <row r="63" spans="1:42" ht="315" customHeight="1">
      <c r="B63" s="24">
        <v>113</v>
      </c>
      <c r="C63" s="33"/>
      <c r="D63" s="117" t="s">
        <v>2744</v>
      </c>
      <c r="E63" s="65">
        <v>118</v>
      </c>
      <c r="F63" s="65">
        <v>3</v>
      </c>
      <c r="G63" s="34" t="s">
        <v>2663</v>
      </c>
      <c r="H63" s="34">
        <v>42</v>
      </c>
      <c r="I63" s="54" t="s">
        <v>2664</v>
      </c>
      <c r="J63" s="55" t="s">
        <v>65</v>
      </c>
      <c r="K63" s="54" t="s">
        <v>79</v>
      </c>
      <c r="L63" s="97" t="s">
        <v>465</v>
      </c>
      <c r="M63" s="34">
        <v>1</v>
      </c>
      <c r="N63" s="38" t="s">
        <v>2670</v>
      </c>
      <c r="O63" s="38" t="s">
        <v>2671</v>
      </c>
      <c r="P63" s="38" t="s">
        <v>2672</v>
      </c>
      <c r="Q63" s="58" t="s">
        <v>448</v>
      </c>
      <c r="R63" s="58" t="s">
        <v>449</v>
      </c>
      <c r="S63" s="61">
        <v>1</v>
      </c>
      <c r="T63" s="39">
        <v>45105</v>
      </c>
      <c r="U63" s="39">
        <v>45443</v>
      </c>
      <c r="V63" s="40">
        <v>0</v>
      </c>
      <c r="W63" s="111"/>
      <c r="X63" s="53" t="s">
        <v>2828</v>
      </c>
      <c r="Y63" s="40">
        <v>0</v>
      </c>
      <c r="Z63" s="40">
        <v>0</v>
      </c>
      <c r="AA63" s="24"/>
      <c r="AB63" s="115">
        <v>45158</v>
      </c>
      <c r="AC63" s="33"/>
      <c r="AD63" s="33"/>
      <c r="AE63" s="33"/>
      <c r="AF63" s="57" t="s">
        <v>251</v>
      </c>
      <c r="AG63" s="41" t="s">
        <v>7</v>
      </c>
      <c r="AH63" s="33"/>
      <c r="AI63" s="33"/>
      <c r="AJ63" s="24">
        <f t="shared" ca="1" si="21"/>
        <v>261</v>
      </c>
      <c r="AK63" s="24" t="str">
        <f t="shared" ca="1" si="22"/>
        <v>Faltan 261 días</v>
      </c>
      <c r="AL63" s="24" t="str">
        <f t="shared" ca="1" si="23"/>
        <v>A TIEMPO</v>
      </c>
      <c r="AM63" s="23">
        <f t="shared" si="24"/>
        <v>45360</v>
      </c>
      <c r="AN63" s="24">
        <f t="shared" si="25"/>
        <v>2</v>
      </c>
      <c r="AO63" s="24">
        <f t="shared" si="26"/>
        <v>2024</v>
      </c>
      <c r="AP63" s="24" t="str">
        <f t="shared" si="27"/>
        <v>2/2024</v>
      </c>
    </row>
    <row r="64" spans="1:42" ht="315" customHeight="1">
      <c r="B64" s="24">
        <v>113</v>
      </c>
      <c r="C64" s="33"/>
      <c r="D64" s="117" t="s">
        <v>2745</v>
      </c>
      <c r="E64" s="65">
        <v>118</v>
      </c>
      <c r="F64" s="65">
        <v>3</v>
      </c>
      <c r="G64" s="34" t="s">
        <v>2663</v>
      </c>
      <c r="H64" s="34">
        <v>42</v>
      </c>
      <c r="I64" s="54" t="s">
        <v>2664</v>
      </c>
      <c r="J64" s="55" t="s">
        <v>18</v>
      </c>
      <c r="K64" s="54" t="s">
        <v>79</v>
      </c>
      <c r="L64" s="97" t="s">
        <v>2739</v>
      </c>
      <c r="M64" s="34">
        <v>1</v>
      </c>
      <c r="N64" s="38" t="s">
        <v>2673</v>
      </c>
      <c r="O64" s="38" t="s">
        <v>2674</v>
      </c>
      <c r="P64" s="38" t="s">
        <v>2675</v>
      </c>
      <c r="Q64" s="58" t="s">
        <v>448</v>
      </c>
      <c r="R64" s="58" t="s">
        <v>449</v>
      </c>
      <c r="S64" s="61">
        <v>1</v>
      </c>
      <c r="T64" s="39">
        <v>45105</v>
      </c>
      <c r="U64" s="39">
        <v>45443</v>
      </c>
      <c r="V64" s="40">
        <v>0</v>
      </c>
      <c r="W64" s="111"/>
      <c r="X64" s="53" t="s">
        <v>2828</v>
      </c>
      <c r="Y64" s="40">
        <v>0</v>
      </c>
      <c r="Z64" s="40">
        <v>0</v>
      </c>
      <c r="AA64" s="24"/>
      <c r="AB64" s="115">
        <v>45158</v>
      </c>
      <c r="AC64" s="33"/>
      <c r="AD64" s="33"/>
      <c r="AE64" s="33"/>
      <c r="AF64" s="57" t="s">
        <v>251</v>
      </c>
      <c r="AG64" s="41" t="s">
        <v>7</v>
      </c>
      <c r="AH64" s="33"/>
      <c r="AI64" s="33"/>
      <c r="AJ64" s="24">
        <f t="shared" ca="1" si="21"/>
        <v>261</v>
      </c>
      <c r="AK64" s="24" t="str">
        <f t="shared" ca="1" si="22"/>
        <v>Faltan 261 días</v>
      </c>
      <c r="AL64" s="24" t="str">
        <f t="shared" ca="1" si="23"/>
        <v>A TIEMPO</v>
      </c>
      <c r="AM64" s="23">
        <f t="shared" si="24"/>
        <v>45360</v>
      </c>
      <c r="AN64" s="24">
        <f t="shared" si="25"/>
        <v>2</v>
      </c>
      <c r="AO64" s="24">
        <f t="shared" si="26"/>
        <v>2024</v>
      </c>
      <c r="AP64" s="24" t="str">
        <f t="shared" si="27"/>
        <v>2/2024</v>
      </c>
    </row>
    <row r="65" spans="2:42" ht="315" customHeight="1">
      <c r="B65" s="24">
        <v>113</v>
      </c>
      <c r="C65" s="33"/>
      <c r="D65" s="117" t="s">
        <v>2746</v>
      </c>
      <c r="E65" s="65">
        <v>118</v>
      </c>
      <c r="F65" s="65">
        <v>3</v>
      </c>
      <c r="G65" s="34" t="s">
        <v>2663</v>
      </c>
      <c r="H65" s="34">
        <v>42</v>
      </c>
      <c r="I65" s="54" t="s">
        <v>2664</v>
      </c>
      <c r="J65" s="55" t="s">
        <v>142</v>
      </c>
      <c r="K65" s="54" t="s">
        <v>81</v>
      </c>
      <c r="L65" s="97" t="s">
        <v>498</v>
      </c>
      <c r="M65" s="34">
        <v>1</v>
      </c>
      <c r="N65" s="38" t="s">
        <v>2676</v>
      </c>
      <c r="O65" s="38" t="s">
        <v>2677</v>
      </c>
      <c r="P65" s="38" t="s">
        <v>2678</v>
      </c>
      <c r="Q65" s="58" t="s">
        <v>448</v>
      </c>
      <c r="R65" s="58" t="s">
        <v>449</v>
      </c>
      <c r="S65" s="61">
        <v>1</v>
      </c>
      <c r="T65" s="39" t="s">
        <v>2669</v>
      </c>
      <c r="U65" s="39">
        <v>45337</v>
      </c>
      <c r="V65" s="40">
        <v>0</v>
      </c>
      <c r="W65" s="111"/>
      <c r="X65" s="53" t="s">
        <v>2828</v>
      </c>
      <c r="Y65" s="40">
        <v>0</v>
      </c>
      <c r="Z65" s="40">
        <v>0</v>
      </c>
      <c r="AA65" s="24"/>
      <c r="AB65" s="115">
        <v>45158</v>
      </c>
      <c r="AC65" s="33"/>
      <c r="AD65" s="33"/>
      <c r="AE65" s="33"/>
      <c r="AF65" s="57" t="s">
        <v>251</v>
      </c>
      <c r="AG65" s="41" t="s">
        <v>7</v>
      </c>
      <c r="AH65" s="33"/>
      <c r="AI65" s="33"/>
      <c r="AJ65" s="24">
        <f t="shared" ca="1" si="21"/>
        <v>155</v>
      </c>
      <c r="AK65" s="24" t="str">
        <f t="shared" ca="1" si="22"/>
        <v>Faltan 155 días</v>
      </c>
      <c r="AL65" s="24" t="str">
        <f t="shared" ca="1" si="23"/>
        <v>A TIEMPO</v>
      </c>
      <c r="AM65" s="23">
        <f t="shared" si="24"/>
        <v>45254</v>
      </c>
      <c r="AN65" s="24">
        <f t="shared" si="25"/>
        <v>1</v>
      </c>
      <c r="AO65" s="24">
        <f t="shared" si="26"/>
        <v>2024</v>
      </c>
      <c r="AP65" s="24" t="str">
        <f t="shared" si="27"/>
        <v>1/2024</v>
      </c>
    </row>
    <row r="66" spans="2:42" ht="315" customHeight="1">
      <c r="B66" s="24">
        <v>113</v>
      </c>
      <c r="C66" s="33"/>
      <c r="D66" s="117" t="s">
        <v>2747</v>
      </c>
      <c r="E66" s="65">
        <v>118</v>
      </c>
      <c r="F66" s="65">
        <v>3</v>
      </c>
      <c r="G66" s="34" t="s">
        <v>2663</v>
      </c>
      <c r="H66" s="34">
        <v>42</v>
      </c>
      <c r="I66" s="54" t="s">
        <v>2664</v>
      </c>
      <c r="J66" s="55" t="s">
        <v>2003</v>
      </c>
      <c r="K66" s="54" t="s">
        <v>70</v>
      </c>
      <c r="L66" s="97" t="s">
        <v>22</v>
      </c>
      <c r="M66" s="34">
        <v>1</v>
      </c>
      <c r="N66" s="38" t="s">
        <v>2679</v>
      </c>
      <c r="O66" s="38" t="s">
        <v>2680</v>
      </c>
      <c r="P66" s="38" t="s">
        <v>2681</v>
      </c>
      <c r="Q66" s="58" t="s">
        <v>448</v>
      </c>
      <c r="R66" s="58" t="s">
        <v>449</v>
      </c>
      <c r="S66" s="61">
        <v>1</v>
      </c>
      <c r="T66" s="39">
        <v>45105</v>
      </c>
      <c r="U66" s="39">
        <v>45456</v>
      </c>
      <c r="V66" s="40">
        <v>0</v>
      </c>
      <c r="W66" s="111"/>
      <c r="X66" s="53" t="s">
        <v>2828</v>
      </c>
      <c r="Y66" s="40">
        <v>0</v>
      </c>
      <c r="Z66" s="40">
        <v>0</v>
      </c>
      <c r="AA66" s="24"/>
      <c r="AB66" s="115">
        <v>45158</v>
      </c>
      <c r="AC66" s="33"/>
      <c r="AD66" s="33"/>
      <c r="AE66" s="33"/>
      <c r="AF66" s="57" t="s">
        <v>251</v>
      </c>
      <c r="AG66" s="41" t="s">
        <v>7</v>
      </c>
      <c r="AH66" s="33"/>
      <c r="AI66" s="33"/>
      <c r="AJ66" s="24">
        <f t="shared" ca="1" si="21"/>
        <v>274</v>
      </c>
      <c r="AK66" s="24" t="str">
        <f t="shared" ca="1" si="22"/>
        <v>Faltan 274 días</v>
      </c>
      <c r="AL66" s="24" t="str">
        <f t="shared" ca="1" si="23"/>
        <v>A TIEMPO</v>
      </c>
      <c r="AM66" s="23">
        <f t="shared" si="24"/>
        <v>45373</v>
      </c>
      <c r="AN66" s="24">
        <f t="shared" si="25"/>
        <v>2</v>
      </c>
      <c r="AO66" s="24">
        <f t="shared" si="26"/>
        <v>2024</v>
      </c>
      <c r="AP66" s="24" t="str">
        <f t="shared" si="27"/>
        <v>2/2024</v>
      </c>
    </row>
    <row r="67" spans="2:42" ht="315" customHeight="1">
      <c r="B67" s="24">
        <v>113</v>
      </c>
      <c r="C67" s="33"/>
      <c r="D67" s="117" t="s">
        <v>2748</v>
      </c>
      <c r="E67" s="65">
        <v>118</v>
      </c>
      <c r="F67" s="65">
        <v>3</v>
      </c>
      <c r="G67" s="34" t="s">
        <v>2663</v>
      </c>
      <c r="H67" s="34">
        <v>42</v>
      </c>
      <c r="I67" s="54" t="s">
        <v>2664</v>
      </c>
      <c r="J67" s="55" t="s">
        <v>28</v>
      </c>
      <c r="K67" s="54" t="s">
        <v>70</v>
      </c>
      <c r="L67" s="97" t="s">
        <v>2741</v>
      </c>
      <c r="M67" s="34">
        <v>1</v>
      </c>
      <c r="N67" s="38" t="s">
        <v>2682</v>
      </c>
      <c r="O67" s="38" t="s">
        <v>2683</v>
      </c>
      <c r="P67" s="38" t="s">
        <v>2684</v>
      </c>
      <c r="Q67" s="58" t="s">
        <v>448</v>
      </c>
      <c r="R67" s="58" t="s">
        <v>449</v>
      </c>
      <c r="S67" s="61">
        <v>1</v>
      </c>
      <c r="T67" s="39">
        <v>45105</v>
      </c>
      <c r="U67" s="39">
        <v>45291</v>
      </c>
      <c r="V67" s="40">
        <v>0</v>
      </c>
      <c r="W67" s="111"/>
      <c r="X67" s="53" t="s">
        <v>2828</v>
      </c>
      <c r="Y67" s="40">
        <v>0</v>
      </c>
      <c r="Z67" s="40">
        <v>0</v>
      </c>
      <c r="AA67" s="24"/>
      <c r="AB67" s="115">
        <v>45158</v>
      </c>
      <c r="AC67" s="33"/>
      <c r="AD67" s="33"/>
      <c r="AE67" s="33"/>
      <c r="AF67" s="57" t="s">
        <v>251</v>
      </c>
      <c r="AG67" s="41" t="s">
        <v>7</v>
      </c>
      <c r="AH67" s="33"/>
      <c r="AI67" s="33"/>
      <c r="AJ67" s="24">
        <f t="shared" ca="1" si="21"/>
        <v>109</v>
      </c>
      <c r="AK67" s="24" t="str">
        <f t="shared" ca="1" si="22"/>
        <v>Faltan 109 días</v>
      </c>
      <c r="AL67" s="24" t="str">
        <f t="shared" ca="1" si="23"/>
        <v>A TIEMPO</v>
      </c>
      <c r="AM67" s="23">
        <f t="shared" si="24"/>
        <v>45208</v>
      </c>
      <c r="AN67" s="24">
        <f t="shared" si="25"/>
        <v>4</v>
      </c>
      <c r="AO67" s="24">
        <f t="shared" si="26"/>
        <v>2023</v>
      </c>
      <c r="AP67" s="24" t="str">
        <f t="shared" si="27"/>
        <v>4/2023</v>
      </c>
    </row>
    <row r="68" spans="2:42" ht="315" customHeight="1">
      <c r="B68" s="24">
        <v>113</v>
      </c>
      <c r="C68" s="33"/>
      <c r="D68" s="117" t="s">
        <v>2749</v>
      </c>
      <c r="E68" s="65">
        <v>118</v>
      </c>
      <c r="F68" s="65">
        <v>3</v>
      </c>
      <c r="G68" s="34" t="s">
        <v>2663</v>
      </c>
      <c r="H68" s="34">
        <v>42</v>
      </c>
      <c r="I68" s="54" t="s">
        <v>2664</v>
      </c>
      <c r="J68" s="55" t="s">
        <v>31</v>
      </c>
      <c r="K68" s="54" t="s">
        <v>81</v>
      </c>
      <c r="L68" s="97" t="s">
        <v>2688</v>
      </c>
      <c r="M68" s="34">
        <v>1</v>
      </c>
      <c r="N68" s="38" t="s">
        <v>2685</v>
      </c>
      <c r="O68" s="38" t="s">
        <v>2686</v>
      </c>
      <c r="P68" s="38" t="s">
        <v>2687</v>
      </c>
      <c r="Q68" s="58" t="s">
        <v>448</v>
      </c>
      <c r="R68" s="58" t="s">
        <v>449</v>
      </c>
      <c r="S68" s="61">
        <v>1</v>
      </c>
      <c r="T68" s="39" t="s">
        <v>2669</v>
      </c>
      <c r="U68" s="39">
        <v>45429</v>
      </c>
      <c r="V68" s="40">
        <v>0</v>
      </c>
      <c r="W68" s="111"/>
      <c r="X68" s="53" t="s">
        <v>2828</v>
      </c>
      <c r="Y68" s="40">
        <v>0</v>
      </c>
      <c r="Z68" s="40">
        <v>0</v>
      </c>
      <c r="AA68" s="24"/>
      <c r="AB68" s="115">
        <v>45158</v>
      </c>
      <c r="AC68" s="33"/>
      <c r="AD68" s="33"/>
      <c r="AE68" s="33"/>
      <c r="AF68" s="57" t="s">
        <v>251</v>
      </c>
      <c r="AG68" s="41" t="s">
        <v>7</v>
      </c>
      <c r="AH68" s="33"/>
      <c r="AI68" s="33"/>
      <c r="AJ68" s="24">
        <f t="shared" ca="1" si="21"/>
        <v>247</v>
      </c>
      <c r="AK68" s="24" t="str">
        <f t="shared" ca="1" si="22"/>
        <v>Faltan 247 días</v>
      </c>
      <c r="AL68" s="24" t="str">
        <f t="shared" ca="1" si="23"/>
        <v>A TIEMPO</v>
      </c>
      <c r="AM68" s="23">
        <f t="shared" si="24"/>
        <v>45346</v>
      </c>
      <c r="AN68" s="24">
        <f t="shared" si="25"/>
        <v>2</v>
      </c>
      <c r="AO68" s="24">
        <f t="shared" si="26"/>
        <v>2024</v>
      </c>
      <c r="AP68" s="24" t="str">
        <f t="shared" si="27"/>
        <v>2/2024</v>
      </c>
    </row>
    <row r="69" spans="2:42" ht="315" customHeight="1">
      <c r="B69" s="24">
        <v>113</v>
      </c>
      <c r="C69" s="33"/>
      <c r="D69" s="117" t="s">
        <v>2750</v>
      </c>
      <c r="E69" s="65">
        <v>118</v>
      </c>
      <c r="F69" s="65">
        <v>3</v>
      </c>
      <c r="G69" s="34" t="s">
        <v>2663</v>
      </c>
      <c r="H69" s="34">
        <v>42</v>
      </c>
      <c r="I69" s="54" t="s">
        <v>2664</v>
      </c>
      <c r="J69" s="55" t="s">
        <v>31</v>
      </c>
      <c r="K69" s="54" t="s">
        <v>81</v>
      </c>
      <c r="L69" s="97" t="s">
        <v>2688</v>
      </c>
      <c r="M69" s="34">
        <v>2</v>
      </c>
      <c r="N69" s="38" t="s">
        <v>2685</v>
      </c>
      <c r="O69" s="38" t="s">
        <v>2689</v>
      </c>
      <c r="P69" s="38" t="s">
        <v>2690</v>
      </c>
      <c r="Q69" s="58" t="s">
        <v>448</v>
      </c>
      <c r="R69" s="58" t="s">
        <v>449</v>
      </c>
      <c r="S69" s="61">
        <v>1</v>
      </c>
      <c r="T69" s="39" t="s">
        <v>2669</v>
      </c>
      <c r="U69" s="39">
        <v>45322</v>
      </c>
      <c r="V69" s="40">
        <v>0</v>
      </c>
      <c r="W69" s="111"/>
      <c r="X69" s="53" t="s">
        <v>2828</v>
      </c>
      <c r="Y69" s="40">
        <v>0</v>
      </c>
      <c r="Z69" s="40">
        <v>0</v>
      </c>
      <c r="AA69" s="24"/>
      <c r="AB69" s="115">
        <v>45158</v>
      </c>
      <c r="AC69" s="33"/>
      <c r="AD69" s="33"/>
      <c r="AE69" s="33"/>
      <c r="AF69" s="57" t="s">
        <v>251</v>
      </c>
      <c r="AG69" s="41" t="s">
        <v>7</v>
      </c>
      <c r="AH69" s="33"/>
      <c r="AI69" s="33"/>
      <c r="AJ69" s="24">
        <f t="shared" ca="1" si="21"/>
        <v>140</v>
      </c>
      <c r="AK69" s="24" t="str">
        <f t="shared" ca="1" si="22"/>
        <v>Faltan 140 días</v>
      </c>
      <c r="AL69" s="24" t="str">
        <f t="shared" ca="1" si="23"/>
        <v>A TIEMPO</v>
      </c>
      <c r="AM69" s="23">
        <f t="shared" si="24"/>
        <v>45239</v>
      </c>
      <c r="AN69" s="24">
        <f t="shared" si="25"/>
        <v>1</v>
      </c>
      <c r="AO69" s="24">
        <f t="shared" si="26"/>
        <v>2024</v>
      </c>
      <c r="AP69" s="24" t="str">
        <f t="shared" si="27"/>
        <v>1/2024</v>
      </c>
    </row>
    <row r="70" spans="2:42" ht="315" customHeight="1">
      <c r="B70" s="24">
        <v>113</v>
      </c>
      <c r="C70" s="33"/>
      <c r="D70" s="117" t="s">
        <v>2751</v>
      </c>
      <c r="E70" s="65">
        <v>118</v>
      </c>
      <c r="F70" s="65">
        <v>3</v>
      </c>
      <c r="G70" s="34" t="s">
        <v>2663</v>
      </c>
      <c r="H70" s="34">
        <v>42</v>
      </c>
      <c r="I70" s="54" t="s">
        <v>2664</v>
      </c>
      <c r="J70" s="55" t="s">
        <v>31</v>
      </c>
      <c r="K70" s="54" t="s">
        <v>70</v>
      </c>
      <c r="L70" s="97" t="s">
        <v>32</v>
      </c>
      <c r="M70" s="34">
        <v>3</v>
      </c>
      <c r="N70" s="38" t="s">
        <v>2685</v>
      </c>
      <c r="O70" s="38" t="s">
        <v>2689</v>
      </c>
      <c r="P70" s="38" t="s">
        <v>2691</v>
      </c>
      <c r="Q70" s="58" t="s">
        <v>448</v>
      </c>
      <c r="R70" s="58" t="s">
        <v>449</v>
      </c>
      <c r="S70" s="61">
        <v>1</v>
      </c>
      <c r="T70" s="39">
        <v>45105</v>
      </c>
      <c r="U70" s="39">
        <v>45322</v>
      </c>
      <c r="V70" s="40">
        <v>0</v>
      </c>
      <c r="W70" s="111"/>
      <c r="X70" s="53" t="s">
        <v>2828</v>
      </c>
      <c r="Y70" s="40">
        <v>0</v>
      </c>
      <c r="Z70" s="40">
        <v>0</v>
      </c>
      <c r="AA70" s="24"/>
      <c r="AB70" s="115">
        <v>45158</v>
      </c>
      <c r="AC70" s="33"/>
      <c r="AD70" s="33"/>
      <c r="AE70" s="33"/>
      <c r="AF70" s="57" t="s">
        <v>251</v>
      </c>
      <c r="AG70" s="41" t="s">
        <v>7</v>
      </c>
      <c r="AH70" s="33"/>
      <c r="AI70" s="33"/>
      <c r="AJ70" s="24">
        <f t="shared" ca="1" si="21"/>
        <v>140</v>
      </c>
      <c r="AK70" s="24" t="str">
        <f t="shared" ca="1" si="22"/>
        <v>Faltan 140 días</v>
      </c>
      <c r="AL70" s="24" t="str">
        <f t="shared" ca="1" si="23"/>
        <v>A TIEMPO</v>
      </c>
      <c r="AM70" s="23">
        <f t="shared" si="24"/>
        <v>45239</v>
      </c>
      <c r="AN70" s="24">
        <f t="shared" si="25"/>
        <v>1</v>
      </c>
      <c r="AO70" s="24">
        <f t="shared" si="26"/>
        <v>2024</v>
      </c>
      <c r="AP70" s="24" t="str">
        <f t="shared" si="27"/>
        <v>1/2024</v>
      </c>
    </row>
    <row r="71" spans="2:42" ht="315" customHeight="1">
      <c r="B71" s="24">
        <v>113</v>
      </c>
      <c r="C71" s="33"/>
      <c r="D71" s="117" t="s">
        <v>2752</v>
      </c>
      <c r="E71" s="65">
        <v>118</v>
      </c>
      <c r="F71" s="65">
        <v>3</v>
      </c>
      <c r="G71" s="34" t="s">
        <v>2663</v>
      </c>
      <c r="H71" s="34">
        <v>42</v>
      </c>
      <c r="I71" s="54" t="s">
        <v>2664</v>
      </c>
      <c r="J71" s="55" t="s">
        <v>26</v>
      </c>
      <c r="K71" s="54" t="s">
        <v>70</v>
      </c>
      <c r="L71" s="97" t="s">
        <v>2695</v>
      </c>
      <c r="M71" s="34">
        <v>1</v>
      </c>
      <c r="N71" s="38" t="s">
        <v>2692</v>
      </c>
      <c r="O71" s="38" t="s">
        <v>2693</v>
      </c>
      <c r="P71" s="38" t="s">
        <v>2694</v>
      </c>
      <c r="Q71" s="58" t="s">
        <v>448</v>
      </c>
      <c r="R71" s="58" t="s">
        <v>449</v>
      </c>
      <c r="S71" s="61">
        <v>1</v>
      </c>
      <c r="T71" s="39">
        <v>45105</v>
      </c>
      <c r="U71" s="39">
        <v>45322</v>
      </c>
      <c r="V71" s="40">
        <v>0</v>
      </c>
      <c r="W71" s="111"/>
      <c r="X71" s="53" t="s">
        <v>2828</v>
      </c>
      <c r="Y71" s="40">
        <v>0</v>
      </c>
      <c r="Z71" s="40">
        <v>0</v>
      </c>
      <c r="AA71" s="24"/>
      <c r="AB71" s="115">
        <v>45158</v>
      </c>
      <c r="AC71" s="33"/>
      <c r="AD71" s="33"/>
      <c r="AE71" s="33"/>
      <c r="AF71" s="57" t="s">
        <v>251</v>
      </c>
      <c r="AG71" s="41" t="s">
        <v>7</v>
      </c>
      <c r="AH71" s="33"/>
      <c r="AI71" s="33"/>
      <c r="AJ71" s="24">
        <f t="shared" ca="1" si="21"/>
        <v>140</v>
      </c>
      <c r="AK71" s="24" t="str">
        <f t="shared" ca="1" si="22"/>
        <v>Faltan 140 días</v>
      </c>
      <c r="AL71" s="24" t="str">
        <f t="shared" ca="1" si="23"/>
        <v>A TIEMPO</v>
      </c>
      <c r="AM71" s="23">
        <f t="shared" si="24"/>
        <v>45239</v>
      </c>
      <c r="AN71" s="24">
        <f t="shared" si="25"/>
        <v>1</v>
      </c>
      <c r="AO71" s="24">
        <f t="shared" si="26"/>
        <v>2024</v>
      </c>
      <c r="AP71" s="24" t="str">
        <f t="shared" si="27"/>
        <v>1/2024</v>
      </c>
    </row>
    <row r="72" spans="2:42" ht="366.75" customHeight="1">
      <c r="B72" s="24">
        <v>113</v>
      </c>
      <c r="C72" s="33"/>
      <c r="D72" s="117" t="s">
        <v>2753</v>
      </c>
      <c r="E72" s="65">
        <v>118</v>
      </c>
      <c r="F72" s="65">
        <v>3</v>
      </c>
      <c r="G72" s="34" t="s">
        <v>2663</v>
      </c>
      <c r="H72" s="34">
        <v>42</v>
      </c>
      <c r="I72" s="54" t="s">
        <v>2664</v>
      </c>
      <c r="J72" s="55" t="s">
        <v>57</v>
      </c>
      <c r="K72" s="54" t="s">
        <v>2699</v>
      </c>
      <c r="L72" s="97" t="s">
        <v>2700</v>
      </c>
      <c r="M72" s="34">
        <v>1</v>
      </c>
      <c r="N72" s="38" t="s">
        <v>2696</v>
      </c>
      <c r="O72" s="38" t="s">
        <v>2697</v>
      </c>
      <c r="P72" s="38" t="s">
        <v>2698</v>
      </c>
      <c r="Q72" s="58" t="s">
        <v>448</v>
      </c>
      <c r="R72" s="58" t="s">
        <v>449</v>
      </c>
      <c r="S72" s="61">
        <v>1</v>
      </c>
      <c r="T72" s="39" t="s">
        <v>2669</v>
      </c>
      <c r="U72" s="39">
        <v>45107</v>
      </c>
      <c r="V72" s="40">
        <v>1</v>
      </c>
      <c r="W72" s="111"/>
      <c r="X72" s="51" t="s">
        <v>2829</v>
      </c>
      <c r="Y72" s="40">
        <v>1</v>
      </c>
      <c r="Z72" s="40">
        <v>1</v>
      </c>
      <c r="AA72" s="24"/>
      <c r="AB72" s="115">
        <v>45158</v>
      </c>
      <c r="AC72" s="33"/>
      <c r="AD72" s="33"/>
      <c r="AE72" s="33"/>
      <c r="AF72" s="91" t="s">
        <v>113</v>
      </c>
      <c r="AG72" s="108" t="s">
        <v>24</v>
      </c>
      <c r="AH72" s="33"/>
      <c r="AI72" s="33"/>
      <c r="AJ72" s="24">
        <f t="shared" ca="1" si="21"/>
        <v>-75</v>
      </c>
      <c r="AK72" s="24" t="str">
        <f t="shared" si="22"/>
        <v>CERRADO</v>
      </c>
      <c r="AL72" s="24" t="str">
        <f t="shared" si="23"/>
        <v>RESPONDIDO</v>
      </c>
      <c r="AM72" s="23">
        <f t="shared" si="24"/>
        <v>45024</v>
      </c>
      <c r="AN72" s="24">
        <f t="shared" si="25"/>
        <v>2</v>
      </c>
      <c r="AO72" s="24">
        <f t="shared" si="26"/>
        <v>2023</v>
      </c>
      <c r="AP72" s="24" t="str">
        <f t="shared" si="27"/>
        <v>2/2023</v>
      </c>
    </row>
    <row r="73" spans="2:42" ht="315" customHeight="1">
      <c r="B73" s="24">
        <v>113</v>
      </c>
      <c r="C73" s="33"/>
      <c r="D73" s="117" t="s">
        <v>2754</v>
      </c>
      <c r="E73" s="65">
        <v>118</v>
      </c>
      <c r="F73" s="65">
        <v>3</v>
      </c>
      <c r="G73" s="34" t="s">
        <v>2663</v>
      </c>
      <c r="H73" s="34">
        <v>42</v>
      </c>
      <c r="I73" s="54" t="s">
        <v>2664</v>
      </c>
      <c r="J73" s="55" t="s">
        <v>2701</v>
      </c>
      <c r="K73" s="54" t="s">
        <v>19</v>
      </c>
      <c r="L73" s="97" t="s">
        <v>500</v>
      </c>
      <c r="M73" s="34">
        <v>1</v>
      </c>
      <c r="N73" s="38" t="s">
        <v>2702</v>
      </c>
      <c r="O73" s="38" t="s">
        <v>2703</v>
      </c>
      <c r="P73" s="38" t="s">
        <v>2704</v>
      </c>
      <c r="Q73" s="58" t="s">
        <v>448</v>
      </c>
      <c r="R73" s="58" t="s">
        <v>449</v>
      </c>
      <c r="S73" s="61">
        <v>1</v>
      </c>
      <c r="T73" s="39" t="s">
        <v>2669</v>
      </c>
      <c r="U73" s="39">
        <v>45350</v>
      </c>
      <c r="V73" s="40">
        <v>0</v>
      </c>
      <c r="W73" s="111"/>
      <c r="X73" s="53" t="s">
        <v>2830</v>
      </c>
      <c r="Y73" s="40">
        <v>0</v>
      </c>
      <c r="Z73" s="40">
        <v>0</v>
      </c>
      <c r="AA73" s="24"/>
      <c r="AB73" s="115">
        <v>45158</v>
      </c>
      <c r="AC73" s="33"/>
      <c r="AD73" s="33"/>
      <c r="AE73" s="33"/>
      <c r="AF73" s="57" t="s">
        <v>251</v>
      </c>
      <c r="AG73" s="41" t="s">
        <v>7</v>
      </c>
      <c r="AH73" s="33"/>
      <c r="AI73" s="33"/>
      <c r="AJ73" s="24">
        <f t="shared" ca="1" si="21"/>
        <v>168</v>
      </c>
      <c r="AK73" s="24" t="str">
        <f t="shared" ca="1" si="22"/>
        <v>Faltan 168 días</v>
      </c>
      <c r="AL73" s="24" t="str">
        <f t="shared" ca="1" si="23"/>
        <v>A TIEMPO</v>
      </c>
      <c r="AM73" s="23">
        <f t="shared" si="24"/>
        <v>45267</v>
      </c>
      <c r="AN73" s="24">
        <f t="shared" si="25"/>
        <v>1</v>
      </c>
      <c r="AO73" s="24">
        <f t="shared" si="26"/>
        <v>2024</v>
      </c>
      <c r="AP73" s="24" t="str">
        <f t="shared" si="27"/>
        <v>1/2024</v>
      </c>
    </row>
    <row r="74" spans="2:42" ht="315" customHeight="1">
      <c r="B74" s="24">
        <v>113</v>
      </c>
      <c r="C74" s="33"/>
      <c r="D74" s="117" t="s">
        <v>2755</v>
      </c>
      <c r="E74" s="65">
        <v>118</v>
      </c>
      <c r="F74" s="65">
        <v>3</v>
      </c>
      <c r="G74" s="34" t="s">
        <v>2663</v>
      </c>
      <c r="H74" s="34">
        <v>42</v>
      </c>
      <c r="I74" s="54" t="s">
        <v>2664</v>
      </c>
      <c r="J74" s="55" t="s">
        <v>2701</v>
      </c>
      <c r="K74" s="54" t="s">
        <v>19</v>
      </c>
      <c r="L74" s="97" t="s">
        <v>500</v>
      </c>
      <c r="M74" s="34">
        <v>2</v>
      </c>
      <c r="N74" s="38" t="s">
        <v>2702</v>
      </c>
      <c r="O74" s="38" t="s">
        <v>2703</v>
      </c>
      <c r="P74" s="38" t="s">
        <v>2705</v>
      </c>
      <c r="Q74" s="58" t="s">
        <v>448</v>
      </c>
      <c r="R74" s="58" t="s">
        <v>449</v>
      </c>
      <c r="S74" s="61">
        <v>1</v>
      </c>
      <c r="T74" s="39" t="s">
        <v>2669</v>
      </c>
      <c r="U74" s="39">
        <v>45260</v>
      </c>
      <c r="V74" s="40">
        <v>0</v>
      </c>
      <c r="W74" s="111"/>
      <c r="X74" s="53" t="s">
        <v>2830</v>
      </c>
      <c r="Y74" s="40">
        <v>0</v>
      </c>
      <c r="Z74" s="40">
        <v>0</v>
      </c>
      <c r="AA74" s="24"/>
      <c r="AB74" s="115">
        <v>45158</v>
      </c>
      <c r="AC74" s="33"/>
      <c r="AD74" s="33"/>
      <c r="AE74" s="33"/>
      <c r="AF74" s="57" t="s">
        <v>251</v>
      </c>
      <c r="AG74" s="41" t="s">
        <v>7</v>
      </c>
      <c r="AH74" s="33"/>
      <c r="AI74" s="33"/>
      <c r="AJ74" s="24">
        <f t="shared" ca="1" si="21"/>
        <v>78</v>
      </c>
      <c r="AK74" s="24" t="str">
        <f t="shared" ca="1" si="22"/>
        <v>Faltan 78 días</v>
      </c>
      <c r="AL74" s="24" t="str">
        <f t="shared" ca="1" si="23"/>
        <v>A TIEMPO</v>
      </c>
      <c r="AM74" s="23">
        <f t="shared" si="24"/>
        <v>45177</v>
      </c>
      <c r="AN74" s="24">
        <f t="shared" si="25"/>
        <v>4</v>
      </c>
      <c r="AO74" s="24">
        <f t="shared" si="26"/>
        <v>2023</v>
      </c>
      <c r="AP74" s="24" t="str">
        <f t="shared" si="27"/>
        <v>4/2023</v>
      </c>
    </row>
    <row r="75" spans="2:42" ht="315" customHeight="1">
      <c r="B75" s="24">
        <v>113</v>
      </c>
      <c r="C75" s="33"/>
      <c r="D75" s="117" t="s">
        <v>2756</v>
      </c>
      <c r="E75" s="65">
        <v>118</v>
      </c>
      <c r="F75" s="65">
        <v>3</v>
      </c>
      <c r="G75" s="34" t="s">
        <v>2663</v>
      </c>
      <c r="H75" s="34">
        <v>42</v>
      </c>
      <c r="I75" s="54" t="s">
        <v>2664</v>
      </c>
      <c r="J75" s="55" t="s">
        <v>2701</v>
      </c>
      <c r="K75" s="54" t="s">
        <v>19</v>
      </c>
      <c r="L75" s="97" t="s">
        <v>500</v>
      </c>
      <c r="M75" s="34">
        <v>3</v>
      </c>
      <c r="N75" s="38" t="s">
        <v>2702</v>
      </c>
      <c r="O75" s="38" t="s">
        <v>2706</v>
      </c>
      <c r="P75" s="38" t="s">
        <v>2707</v>
      </c>
      <c r="Q75" s="58" t="s">
        <v>448</v>
      </c>
      <c r="R75" s="58" t="s">
        <v>449</v>
      </c>
      <c r="S75" s="61">
        <v>1</v>
      </c>
      <c r="T75" s="39" t="s">
        <v>2669</v>
      </c>
      <c r="U75" s="39">
        <v>45350</v>
      </c>
      <c r="V75" s="40">
        <v>0</v>
      </c>
      <c r="W75" s="111"/>
      <c r="X75" s="53" t="s">
        <v>2830</v>
      </c>
      <c r="Y75" s="40">
        <v>0</v>
      </c>
      <c r="Z75" s="40">
        <v>0</v>
      </c>
      <c r="AA75" s="24"/>
      <c r="AB75" s="115">
        <v>45158</v>
      </c>
      <c r="AC75" s="33"/>
      <c r="AD75" s="33"/>
      <c r="AE75" s="33"/>
      <c r="AF75" s="57" t="s">
        <v>251</v>
      </c>
      <c r="AG75" s="41" t="s">
        <v>7</v>
      </c>
      <c r="AH75" s="33"/>
      <c r="AI75" s="33"/>
      <c r="AJ75" s="24">
        <f t="shared" ca="1" si="21"/>
        <v>168</v>
      </c>
      <c r="AK75" s="24" t="str">
        <f t="shared" ca="1" si="22"/>
        <v>Faltan 168 días</v>
      </c>
      <c r="AL75" s="24" t="str">
        <f t="shared" ca="1" si="23"/>
        <v>A TIEMPO</v>
      </c>
      <c r="AM75" s="23">
        <f t="shared" si="24"/>
        <v>45267</v>
      </c>
      <c r="AN75" s="24">
        <f t="shared" si="25"/>
        <v>1</v>
      </c>
      <c r="AO75" s="24">
        <f t="shared" si="26"/>
        <v>2024</v>
      </c>
      <c r="AP75" s="24" t="str">
        <f t="shared" si="27"/>
        <v>1/2024</v>
      </c>
    </row>
    <row r="76" spans="2:42" ht="315" customHeight="1">
      <c r="B76" s="24">
        <v>113</v>
      </c>
      <c r="C76" s="33"/>
      <c r="D76" s="117" t="s">
        <v>2757</v>
      </c>
      <c r="E76" s="65">
        <v>118</v>
      </c>
      <c r="F76" s="65">
        <v>3</v>
      </c>
      <c r="G76" s="34" t="s">
        <v>2663</v>
      </c>
      <c r="H76" s="34">
        <v>42</v>
      </c>
      <c r="I76" s="54" t="s">
        <v>2664</v>
      </c>
      <c r="J76" s="55" t="s">
        <v>2701</v>
      </c>
      <c r="K76" s="54" t="s">
        <v>19</v>
      </c>
      <c r="L76" s="97" t="s">
        <v>500</v>
      </c>
      <c r="M76" s="34">
        <v>4</v>
      </c>
      <c r="N76" s="38" t="s">
        <v>2702</v>
      </c>
      <c r="O76" s="38" t="s">
        <v>2706</v>
      </c>
      <c r="P76" s="38" t="s">
        <v>2708</v>
      </c>
      <c r="Q76" s="58" t="s">
        <v>448</v>
      </c>
      <c r="R76" s="58" t="s">
        <v>449</v>
      </c>
      <c r="S76" s="61">
        <v>1</v>
      </c>
      <c r="T76" s="39" t="s">
        <v>2669</v>
      </c>
      <c r="U76" s="39">
        <v>45260</v>
      </c>
      <c r="V76" s="40">
        <v>0</v>
      </c>
      <c r="W76" s="111"/>
      <c r="X76" s="53" t="s">
        <v>2830</v>
      </c>
      <c r="Y76" s="40">
        <v>0</v>
      </c>
      <c r="Z76" s="40">
        <v>0</v>
      </c>
      <c r="AA76" s="24"/>
      <c r="AB76" s="115">
        <v>45158</v>
      </c>
      <c r="AC76" s="33"/>
      <c r="AD76" s="33"/>
      <c r="AE76" s="33"/>
      <c r="AF76" s="57" t="s">
        <v>251</v>
      </c>
      <c r="AG76" s="41" t="s">
        <v>7</v>
      </c>
      <c r="AH76" s="33"/>
      <c r="AI76" s="33"/>
      <c r="AJ76" s="24">
        <f t="shared" ca="1" si="21"/>
        <v>78</v>
      </c>
      <c r="AK76" s="24" t="str">
        <f t="shared" ca="1" si="22"/>
        <v>Faltan 78 días</v>
      </c>
      <c r="AL76" s="24" t="str">
        <f t="shared" ca="1" si="23"/>
        <v>A TIEMPO</v>
      </c>
      <c r="AM76" s="23">
        <f t="shared" si="24"/>
        <v>45177</v>
      </c>
      <c r="AN76" s="24">
        <f t="shared" si="25"/>
        <v>4</v>
      </c>
      <c r="AO76" s="24">
        <f t="shared" si="26"/>
        <v>2023</v>
      </c>
      <c r="AP76" s="24" t="str">
        <f t="shared" si="27"/>
        <v>4/2023</v>
      </c>
    </row>
    <row r="77" spans="2:42" ht="315" customHeight="1">
      <c r="B77" s="24">
        <v>113</v>
      </c>
      <c r="C77" s="33"/>
      <c r="D77" s="117" t="s">
        <v>2758</v>
      </c>
      <c r="E77" s="65">
        <v>118</v>
      </c>
      <c r="F77" s="65">
        <v>3</v>
      </c>
      <c r="G77" s="34" t="s">
        <v>2663</v>
      </c>
      <c r="H77" s="34">
        <v>42</v>
      </c>
      <c r="I77" s="54" t="s">
        <v>2664</v>
      </c>
      <c r="J77" s="55" t="s">
        <v>2701</v>
      </c>
      <c r="K77" s="54" t="s">
        <v>19</v>
      </c>
      <c r="L77" s="97" t="s">
        <v>500</v>
      </c>
      <c r="M77" s="34">
        <v>5</v>
      </c>
      <c r="N77" s="38" t="s">
        <v>2702</v>
      </c>
      <c r="O77" s="38" t="s">
        <v>2709</v>
      </c>
      <c r="P77" s="38" t="s">
        <v>2710</v>
      </c>
      <c r="Q77" s="58" t="s">
        <v>448</v>
      </c>
      <c r="R77" s="58" t="s">
        <v>449</v>
      </c>
      <c r="S77" s="61">
        <v>1</v>
      </c>
      <c r="T77" s="39" t="s">
        <v>2669</v>
      </c>
      <c r="U77" s="39">
        <v>45260</v>
      </c>
      <c r="V77" s="40">
        <v>0</v>
      </c>
      <c r="W77" s="111"/>
      <c r="X77" s="53" t="s">
        <v>2830</v>
      </c>
      <c r="Y77" s="40">
        <v>0</v>
      </c>
      <c r="Z77" s="40">
        <v>0</v>
      </c>
      <c r="AA77" s="24"/>
      <c r="AB77" s="115">
        <v>45158</v>
      </c>
      <c r="AC77" s="33"/>
      <c r="AD77" s="33"/>
      <c r="AE77" s="33"/>
      <c r="AF77" s="57" t="s">
        <v>251</v>
      </c>
      <c r="AG77" s="41" t="s">
        <v>7</v>
      </c>
      <c r="AH77" s="33"/>
      <c r="AI77" s="33"/>
      <c r="AJ77" s="24">
        <f t="shared" ca="1" si="21"/>
        <v>78</v>
      </c>
      <c r="AK77" s="24" t="str">
        <f t="shared" ca="1" si="22"/>
        <v>Faltan 78 días</v>
      </c>
      <c r="AL77" s="24" t="str">
        <f t="shared" ca="1" si="23"/>
        <v>A TIEMPO</v>
      </c>
      <c r="AM77" s="23">
        <f t="shared" si="24"/>
        <v>45177</v>
      </c>
      <c r="AN77" s="24">
        <f t="shared" si="25"/>
        <v>4</v>
      </c>
      <c r="AO77" s="24">
        <f t="shared" si="26"/>
        <v>2023</v>
      </c>
      <c r="AP77" s="24" t="str">
        <f t="shared" si="27"/>
        <v>4/2023</v>
      </c>
    </row>
    <row r="78" spans="2:42" ht="315" customHeight="1">
      <c r="B78" s="24">
        <v>113</v>
      </c>
      <c r="C78" s="33"/>
      <c r="D78" s="117" t="s">
        <v>2759</v>
      </c>
      <c r="E78" s="65">
        <v>118</v>
      </c>
      <c r="F78" s="65">
        <v>3</v>
      </c>
      <c r="G78" s="34" t="s">
        <v>2663</v>
      </c>
      <c r="H78" s="34">
        <v>42</v>
      </c>
      <c r="I78" s="54" t="s">
        <v>2664</v>
      </c>
      <c r="J78" s="125" t="s">
        <v>2701</v>
      </c>
      <c r="K78" s="54" t="s">
        <v>70</v>
      </c>
      <c r="L78" s="97" t="s">
        <v>32</v>
      </c>
      <c r="M78" s="34">
        <v>6</v>
      </c>
      <c r="N78" s="38" t="s">
        <v>2702</v>
      </c>
      <c r="O78" s="38" t="s">
        <v>2709</v>
      </c>
      <c r="P78" s="38" t="s">
        <v>2711</v>
      </c>
      <c r="Q78" s="58" t="s">
        <v>448</v>
      </c>
      <c r="R78" s="58" t="s">
        <v>449</v>
      </c>
      <c r="S78" s="61">
        <v>1</v>
      </c>
      <c r="T78" s="39">
        <v>45105</v>
      </c>
      <c r="U78" s="39">
        <v>45322</v>
      </c>
      <c r="V78" s="40">
        <v>0</v>
      </c>
      <c r="W78" s="111"/>
      <c r="X78" s="53" t="s">
        <v>2830</v>
      </c>
      <c r="Y78" s="40">
        <v>0</v>
      </c>
      <c r="Z78" s="40">
        <v>0</v>
      </c>
      <c r="AA78" s="24"/>
      <c r="AB78" s="115">
        <v>45158</v>
      </c>
      <c r="AC78" s="33"/>
      <c r="AD78" s="33"/>
      <c r="AE78" s="33"/>
      <c r="AF78" s="57" t="s">
        <v>251</v>
      </c>
      <c r="AG78" s="41" t="s">
        <v>7</v>
      </c>
      <c r="AH78" s="33"/>
      <c r="AI78" s="33"/>
      <c r="AJ78" s="24">
        <f t="shared" ca="1" si="21"/>
        <v>140</v>
      </c>
      <c r="AK78" s="24" t="str">
        <f t="shared" ca="1" si="22"/>
        <v>Faltan 140 días</v>
      </c>
      <c r="AL78" s="24" t="str">
        <f t="shared" ca="1" si="23"/>
        <v>A TIEMPO</v>
      </c>
      <c r="AM78" s="23">
        <f t="shared" si="24"/>
        <v>45239</v>
      </c>
      <c r="AN78" s="24">
        <f t="shared" si="25"/>
        <v>1</v>
      </c>
      <c r="AO78" s="24">
        <f t="shared" si="26"/>
        <v>2024</v>
      </c>
      <c r="AP78" s="24" t="str">
        <f t="shared" si="27"/>
        <v>1/2024</v>
      </c>
    </row>
    <row r="79" spans="2:42" ht="315" customHeight="1">
      <c r="B79" s="24">
        <v>113</v>
      </c>
      <c r="C79" s="33"/>
      <c r="D79" s="117" t="s">
        <v>2760</v>
      </c>
      <c r="E79" s="65">
        <v>118</v>
      </c>
      <c r="F79" s="65">
        <v>3</v>
      </c>
      <c r="G79" s="34" t="s">
        <v>2663</v>
      </c>
      <c r="H79" s="34">
        <v>42</v>
      </c>
      <c r="I79" s="54" t="s">
        <v>2664</v>
      </c>
      <c r="J79" s="55" t="s">
        <v>2701</v>
      </c>
      <c r="K79" s="54" t="s">
        <v>19</v>
      </c>
      <c r="L79" s="97" t="s">
        <v>500</v>
      </c>
      <c r="M79" s="34">
        <v>7</v>
      </c>
      <c r="N79" s="38" t="s">
        <v>2702</v>
      </c>
      <c r="O79" s="38" t="s">
        <v>2712</v>
      </c>
      <c r="P79" s="38" t="s">
        <v>2713</v>
      </c>
      <c r="Q79" s="58" t="s">
        <v>448</v>
      </c>
      <c r="R79" s="58" t="s">
        <v>449</v>
      </c>
      <c r="S79" s="61">
        <v>1</v>
      </c>
      <c r="T79" s="39" t="s">
        <v>2669</v>
      </c>
      <c r="U79" s="39">
        <v>45291</v>
      </c>
      <c r="V79" s="40">
        <v>0</v>
      </c>
      <c r="W79" s="111"/>
      <c r="X79" s="53" t="s">
        <v>2830</v>
      </c>
      <c r="Y79" s="40">
        <v>0</v>
      </c>
      <c r="Z79" s="40">
        <v>0</v>
      </c>
      <c r="AA79" s="24"/>
      <c r="AB79" s="115">
        <v>45158</v>
      </c>
      <c r="AC79" s="33"/>
      <c r="AD79" s="33"/>
      <c r="AE79" s="33"/>
      <c r="AF79" s="57" t="s">
        <v>251</v>
      </c>
      <c r="AG79" s="41" t="s">
        <v>7</v>
      </c>
      <c r="AH79" s="33"/>
      <c r="AI79" s="33"/>
      <c r="AJ79" s="24">
        <f t="shared" ca="1" si="21"/>
        <v>109</v>
      </c>
      <c r="AK79" s="24" t="str">
        <f t="shared" ca="1" si="22"/>
        <v>Faltan 109 días</v>
      </c>
      <c r="AL79" s="24" t="str">
        <f t="shared" ca="1" si="23"/>
        <v>A TIEMPO</v>
      </c>
      <c r="AM79" s="23">
        <f t="shared" si="24"/>
        <v>45208</v>
      </c>
      <c r="AN79" s="24">
        <f t="shared" si="25"/>
        <v>4</v>
      </c>
      <c r="AO79" s="24">
        <f t="shared" si="26"/>
        <v>2023</v>
      </c>
      <c r="AP79" s="24" t="str">
        <f t="shared" si="27"/>
        <v>4/2023</v>
      </c>
    </row>
    <row r="80" spans="2:42" ht="315" customHeight="1">
      <c r="B80" s="24">
        <v>113</v>
      </c>
      <c r="C80" s="33"/>
      <c r="D80" s="117" t="s">
        <v>2761</v>
      </c>
      <c r="E80" s="65">
        <v>118</v>
      </c>
      <c r="F80" s="65">
        <v>3</v>
      </c>
      <c r="G80" s="34" t="s">
        <v>2663</v>
      </c>
      <c r="H80" s="34">
        <v>42</v>
      </c>
      <c r="I80" s="54" t="s">
        <v>2664</v>
      </c>
      <c r="J80" s="55" t="s">
        <v>2701</v>
      </c>
      <c r="K80" s="54" t="s">
        <v>19</v>
      </c>
      <c r="L80" s="97" t="s">
        <v>500</v>
      </c>
      <c r="M80" s="34">
        <v>8</v>
      </c>
      <c r="N80" s="38" t="s">
        <v>2702</v>
      </c>
      <c r="O80" s="38" t="s">
        <v>2714</v>
      </c>
      <c r="P80" s="38" t="s">
        <v>2715</v>
      </c>
      <c r="Q80" s="58" t="s">
        <v>448</v>
      </c>
      <c r="R80" s="58" t="s">
        <v>449</v>
      </c>
      <c r="S80" s="61">
        <v>1</v>
      </c>
      <c r="T80" s="39" t="s">
        <v>2669</v>
      </c>
      <c r="U80" s="39">
        <v>45260</v>
      </c>
      <c r="V80" s="40">
        <v>0</v>
      </c>
      <c r="W80" s="111"/>
      <c r="X80" s="53" t="s">
        <v>2830</v>
      </c>
      <c r="Y80" s="40">
        <v>0</v>
      </c>
      <c r="Z80" s="40">
        <v>0</v>
      </c>
      <c r="AA80" s="24"/>
      <c r="AB80" s="115">
        <v>45158</v>
      </c>
      <c r="AC80" s="33"/>
      <c r="AD80" s="33"/>
      <c r="AE80" s="33"/>
      <c r="AF80" s="57" t="s">
        <v>251</v>
      </c>
      <c r="AG80" s="41" t="s">
        <v>7</v>
      </c>
      <c r="AH80" s="33"/>
      <c r="AI80" s="33"/>
      <c r="AJ80" s="24">
        <f t="shared" ca="1" si="21"/>
        <v>78</v>
      </c>
      <c r="AK80" s="24" t="str">
        <f t="shared" ca="1" si="22"/>
        <v>Faltan 78 días</v>
      </c>
      <c r="AL80" s="24" t="str">
        <f t="shared" ca="1" si="23"/>
        <v>A TIEMPO</v>
      </c>
      <c r="AM80" s="23">
        <f t="shared" si="24"/>
        <v>45177</v>
      </c>
      <c r="AN80" s="24">
        <f t="shared" si="25"/>
        <v>4</v>
      </c>
      <c r="AO80" s="24">
        <f t="shared" si="26"/>
        <v>2023</v>
      </c>
      <c r="AP80" s="24" t="str">
        <f t="shared" si="27"/>
        <v>4/2023</v>
      </c>
    </row>
    <row r="81" spans="2:42" ht="315" customHeight="1">
      <c r="B81" s="24">
        <v>113</v>
      </c>
      <c r="C81" s="33"/>
      <c r="D81" s="117" t="s">
        <v>2762</v>
      </c>
      <c r="E81" s="65">
        <v>118</v>
      </c>
      <c r="F81" s="65">
        <v>3</v>
      </c>
      <c r="G81" s="34" t="s">
        <v>2663</v>
      </c>
      <c r="H81" s="34">
        <v>42</v>
      </c>
      <c r="I81" s="54" t="s">
        <v>2664</v>
      </c>
      <c r="J81" s="55" t="s">
        <v>2701</v>
      </c>
      <c r="K81" s="54" t="s">
        <v>2718</v>
      </c>
      <c r="L81" s="97" t="s">
        <v>2719</v>
      </c>
      <c r="M81" s="34">
        <v>9</v>
      </c>
      <c r="N81" s="38" t="s">
        <v>2702</v>
      </c>
      <c r="O81" s="38" t="s">
        <v>2716</v>
      </c>
      <c r="P81" s="38" t="s">
        <v>2717</v>
      </c>
      <c r="Q81" s="58" t="s">
        <v>448</v>
      </c>
      <c r="R81" s="58" t="s">
        <v>449</v>
      </c>
      <c r="S81" s="61">
        <v>1</v>
      </c>
      <c r="T81" s="39" t="s">
        <v>2669</v>
      </c>
      <c r="U81" s="39">
        <v>45291</v>
      </c>
      <c r="V81" s="40">
        <v>0</v>
      </c>
      <c r="W81" s="111"/>
      <c r="X81" s="53" t="s">
        <v>2830</v>
      </c>
      <c r="Y81" s="40">
        <v>0</v>
      </c>
      <c r="Z81" s="40">
        <v>0</v>
      </c>
      <c r="AA81" s="24"/>
      <c r="AB81" s="115">
        <v>45158</v>
      </c>
      <c r="AC81" s="33"/>
      <c r="AD81" s="33"/>
      <c r="AE81" s="33"/>
      <c r="AF81" s="57" t="s">
        <v>251</v>
      </c>
      <c r="AG81" s="41" t="s">
        <v>7</v>
      </c>
      <c r="AH81" s="33"/>
      <c r="AI81" s="33"/>
      <c r="AJ81" s="24">
        <f t="shared" ca="1" si="21"/>
        <v>109</v>
      </c>
      <c r="AK81" s="24" t="str">
        <f t="shared" ca="1" si="22"/>
        <v>Faltan 109 días</v>
      </c>
      <c r="AL81" s="24" t="str">
        <f t="shared" ca="1" si="23"/>
        <v>A TIEMPO</v>
      </c>
      <c r="AM81" s="23">
        <f t="shared" si="24"/>
        <v>45208</v>
      </c>
      <c r="AN81" s="24">
        <f t="shared" si="25"/>
        <v>4</v>
      </c>
      <c r="AO81" s="24">
        <f t="shared" si="26"/>
        <v>2023</v>
      </c>
      <c r="AP81" s="24" t="str">
        <f t="shared" si="27"/>
        <v>4/2023</v>
      </c>
    </row>
    <row r="82" spans="2:42" ht="315" customHeight="1">
      <c r="B82" s="24">
        <v>113</v>
      </c>
      <c r="C82" s="33"/>
      <c r="D82" s="117" t="s">
        <v>2763</v>
      </c>
      <c r="E82" s="65">
        <v>118</v>
      </c>
      <c r="F82" s="65">
        <v>3</v>
      </c>
      <c r="G82" s="34" t="s">
        <v>2663</v>
      </c>
      <c r="H82" s="34">
        <v>42</v>
      </c>
      <c r="I82" s="54" t="s">
        <v>2664</v>
      </c>
      <c r="J82" s="55" t="s">
        <v>2701</v>
      </c>
      <c r="K82" s="54" t="s">
        <v>81</v>
      </c>
      <c r="L82" s="97" t="s">
        <v>30</v>
      </c>
      <c r="M82" s="34">
        <v>10</v>
      </c>
      <c r="N82" s="38" t="s">
        <v>2702</v>
      </c>
      <c r="O82" s="38" t="s">
        <v>2686</v>
      </c>
      <c r="P82" s="38" t="s">
        <v>2687</v>
      </c>
      <c r="Q82" s="58" t="s">
        <v>448</v>
      </c>
      <c r="R82" s="58" t="s">
        <v>449</v>
      </c>
      <c r="S82" s="61">
        <v>1</v>
      </c>
      <c r="T82" s="39" t="s">
        <v>2669</v>
      </c>
      <c r="U82" s="39">
        <v>45429</v>
      </c>
      <c r="V82" s="40">
        <v>0</v>
      </c>
      <c r="W82" s="111"/>
      <c r="X82" s="53" t="s">
        <v>2831</v>
      </c>
      <c r="Y82" s="40">
        <v>0</v>
      </c>
      <c r="Z82" s="40">
        <v>0</v>
      </c>
      <c r="AA82" s="24"/>
      <c r="AB82" s="115">
        <v>45158</v>
      </c>
      <c r="AC82" s="33"/>
      <c r="AD82" s="33"/>
      <c r="AE82" s="33"/>
      <c r="AF82" s="57" t="s">
        <v>251</v>
      </c>
      <c r="AG82" s="41" t="s">
        <v>7</v>
      </c>
      <c r="AH82" s="33"/>
      <c r="AI82" s="33"/>
      <c r="AJ82" s="24">
        <f t="shared" ca="1" si="21"/>
        <v>247</v>
      </c>
      <c r="AK82" s="24" t="str">
        <f t="shared" ca="1" si="22"/>
        <v>Faltan 247 días</v>
      </c>
      <c r="AL82" s="24" t="str">
        <f t="shared" ca="1" si="23"/>
        <v>A TIEMPO</v>
      </c>
      <c r="AM82" s="23">
        <f t="shared" si="24"/>
        <v>45346</v>
      </c>
      <c r="AN82" s="24">
        <f t="shared" si="25"/>
        <v>2</v>
      </c>
      <c r="AO82" s="24">
        <f t="shared" si="26"/>
        <v>2024</v>
      </c>
      <c r="AP82" s="24" t="str">
        <f t="shared" si="27"/>
        <v>2/2024</v>
      </c>
    </row>
    <row r="83" spans="2:42" ht="315" customHeight="1">
      <c r="B83" s="24">
        <v>113</v>
      </c>
      <c r="C83" s="33"/>
      <c r="D83" s="117" t="s">
        <v>2764</v>
      </c>
      <c r="E83" s="65">
        <v>118</v>
      </c>
      <c r="F83" s="65">
        <v>3</v>
      </c>
      <c r="G83" s="34" t="s">
        <v>2663</v>
      </c>
      <c r="H83" s="34">
        <v>42</v>
      </c>
      <c r="I83" s="54" t="s">
        <v>2664</v>
      </c>
      <c r="J83" s="55" t="s">
        <v>2344</v>
      </c>
      <c r="K83" s="54" t="s">
        <v>79</v>
      </c>
      <c r="L83" s="97" t="s">
        <v>2722</v>
      </c>
      <c r="M83" s="34">
        <v>1</v>
      </c>
      <c r="N83" s="38" t="s">
        <v>2767</v>
      </c>
      <c r="O83" s="38" t="s">
        <v>2720</v>
      </c>
      <c r="P83" s="38" t="s">
        <v>2721</v>
      </c>
      <c r="Q83" s="58" t="s">
        <v>448</v>
      </c>
      <c r="R83" s="58" t="s">
        <v>449</v>
      </c>
      <c r="S83" s="61">
        <v>1</v>
      </c>
      <c r="T83" s="39">
        <v>45105</v>
      </c>
      <c r="U83" s="39">
        <v>45291</v>
      </c>
      <c r="V83" s="40">
        <v>0</v>
      </c>
      <c r="W83" s="111"/>
      <c r="X83" s="53" t="s">
        <v>2831</v>
      </c>
      <c r="Y83" s="40">
        <v>0</v>
      </c>
      <c r="Z83" s="40">
        <v>0</v>
      </c>
      <c r="AA83" s="24"/>
      <c r="AB83" s="115">
        <v>45158</v>
      </c>
      <c r="AC83" s="33"/>
      <c r="AD83" s="33"/>
      <c r="AE83" s="33"/>
      <c r="AF83" s="57" t="s">
        <v>251</v>
      </c>
      <c r="AG83" s="41" t="s">
        <v>7</v>
      </c>
      <c r="AH83" s="33"/>
      <c r="AI83" s="33"/>
      <c r="AJ83" s="24">
        <f t="shared" ca="1" si="21"/>
        <v>109</v>
      </c>
      <c r="AK83" s="24" t="str">
        <f t="shared" ca="1" si="22"/>
        <v>Faltan 109 días</v>
      </c>
      <c r="AL83" s="24" t="str">
        <f t="shared" ca="1" si="23"/>
        <v>A TIEMPO</v>
      </c>
      <c r="AM83" s="23">
        <f t="shared" si="24"/>
        <v>45208</v>
      </c>
      <c r="AN83" s="24">
        <f t="shared" si="25"/>
        <v>4</v>
      </c>
      <c r="AO83" s="24">
        <f t="shared" si="26"/>
        <v>2023</v>
      </c>
      <c r="AP83" s="24" t="str">
        <f t="shared" si="27"/>
        <v>4/2023</v>
      </c>
    </row>
  </sheetData>
  <conditionalFormatting sqref="AF5:AF6">
    <cfRule type="containsText" dxfId="32" priority="1" stopIfTrue="1" operator="containsText" text="PARA CIERRE DE LA CONTRALORIA">
      <formula>NOT(ISERROR(SEARCH("PARA CIERRE DE LA CONTRALORIA",AF5)))</formula>
    </cfRule>
  </conditionalFormatting>
  <conditionalFormatting sqref="AF7">
    <cfRule type="containsText" dxfId="31" priority="97" stopIfTrue="1" operator="containsText" text="CUMPLIDA">
      <formula>NOT(ISERROR(SEARCH("CUMPLIDA",AF7)))</formula>
    </cfRule>
  </conditionalFormatting>
  <conditionalFormatting sqref="AF39:AF41">
    <cfRule type="containsText" dxfId="30" priority="9" stopIfTrue="1" operator="containsText" text="PARA CIERRE DE LA CONTRALORIA">
      <formula>NOT(ISERROR(SEARCH("PARA CIERRE DE LA CONTRALORIA",AF39)))</formula>
    </cfRule>
  </conditionalFormatting>
  <conditionalFormatting sqref="AF42">
    <cfRule type="containsText" dxfId="29" priority="50" stopIfTrue="1" operator="containsText" text="EN  EJECUCIÓN">
      <formula>NOT(ISERROR(SEARCH("EN  EJECUCIÓN",AF42)))</formula>
    </cfRule>
  </conditionalFormatting>
  <conditionalFormatting sqref="AF43">
    <cfRule type="containsText" dxfId="28" priority="22" stopIfTrue="1" operator="containsText" text="PARA CIERRE DE LA CONTRALORIA">
      <formula>NOT(ISERROR(SEARCH("PARA CIERRE DE LA CONTRALORIA",AF43)))</formula>
    </cfRule>
  </conditionalFormatting>
  <conditionalFormatting sqref="AF46">
    <cfRule type="containsText" dxfId="27" priority="3" stopIfTrue="1" operator="containsText" text="PARA CIERRE DE LA CONTRALORIA">
      <formula>NOT(ISERROR(SEARCH("PARA CIERRE DE LA CONTRALORIA",AF46)))</formula>
    </cfRule>
  </conditionalFormatting>
  <conditionalFormatting sqref="AF47">
    <cfRule type="containsText" dxfId="26" priority="65" stopIfTrue="1" operator="containsText" text="CUMPLIDA">
      <formula>NOT(ISERROR(SEARCH("CUMPLIDA",AF47)))</formula>
    </cfRule>
  </conditionalFormatting>
  <conditionalFormatting sqref="AF48">
    <cfRule type="containsText" dxfId="25" priority="20" stopIfTrue="1" operator="containsText" text="PARA CIERRE DE LA CONTRALORIA">
      <formula>NOT(ISERROR(SEARCH("PARA CIERRE DE LA CONTRALORIA",AF48)))</formula>
    </cfRule>
  </conditionalFormatting>
  <conditionalFormatting sqref="AF49 AF51">
    <cfRule type="containsText" dxfId="24" priority="79" stopIfTrue="1" operator="containsText" text="EN  EJECUCIÓN">
      <formula>NOT(ISERROR(SEARCH("EN  EJECUCIÓN",AF49)))</formula>
    </cfRule>
  </conditionalFormatting>
  <conditionalFormatting sqref="AF50">
    <cfRule type="containsText" dxfId="23" priority="16" stopIfTrue="1" operator="containsText" text="SIN INICIAR">
      <formula>NOT(ISERROR(SEARCH("SIN INICIAR",AF50)))</formula>
    </cfRule>
  </conditionalFormatting>
  <conditionalFormatting sqref="AF52">
    <cfRule type="containsText" dxfId="22" priority="19" stopIfTrue="1" operator="containsText" text="PARA CIERRE DE LA CONTRALORIA">
      <formula>NOT(ISERROR(SEARCH("PARA CIERRE DE LA CONTRALORIA",AF52)))</formula>
    </cfRule>
  </conditionalFormatting>
  <conditionalFormatting sqref="AF53">
    <cfRule type="containsText" dxfId="21" priority="35" stopIfTrue="1" operator="containsText" text="EN  EJECUCIÓN">
      <formula>NOT(ISERROR(SEARCH("EN  EJECUCIÓN",AF53)))</formula>
    </cfRule>
  </conditionalFormatting>
  <conditionalFormatting sqref="AF54:AF58">
    <cfRule type="containsText" dxfId="20" priority="7" stopIfTrue="1" operator="containsText" text="PARA CIERRE DE LA CONTRALORIA">
      <formula>NOT(ISERROR(SEARCH("PARA CIERRE DE LA CONTRALORIA",AF54)))</formula>
    </cfRule>
  </conditionalFormatting>
  <conditionalFormatting sqref="AF59">
    <cfRule type="containsText" dxfId="19" priority="93" stopIfTrue="1" operator="containsText" text="SIN INICIAR">
      <formula>NOT(ISERROR(SEARCH("SIN INICIAR",AF59)))</formula>
    </cfRule>
  </conditionalFormatting>
  <conditionalFormatting sqref="AF60:AF61">
    <cfRule type="containsText" dxfId="18" priority="14" stopIfTrue="1" operator="containsText" text="PARA CIERRE DE LA CONTRALORIA">
      <formula>NOT(ISERROR(SEARCH("PARA CIERRE DE LA CONTRALORIA",AF60)))</formula>
    </cfRule>
  </conditionalFormatting>
  <conditionalFormatting sqref="AF62:AF71 AF73:AF83">
    <cfRule type="containsText" dxfId="17" priority="10" stopIfTrue="1" operator="containsText" text="SIN INICIAR">
      <formula>NOT(ISERROR(SEARCH("SIN INICIAR",AF62)))</formula>
    </cfRule>
  </conditionalFormatting>
  <conditionalFormatting sqref="AF72">
    <cfRule type="containsText" dxfId="16" priority="5" stopIfTrue="1" operator="containsText" text="PARA CIERRE DE LA CONTRALORIA">
      <formula>NOT(ISERROR(SEARCH("PARA CIERRE DE LA CONTRALORIA",AF72)))</formula>
    </cfRule>
  </conditionalFormatting>
  <conditionalFormatting sqref="AF3:AG4">
    <cfRule type="containsText" dxfId="15" priority="11" stopIfTrue="1" operator="containsText" text="PARA CIERRE DE LA CONTRALORIA">
      <formula>NOT(ISERROR(SEARCH("PARA CIERRE DE LA CONTRALORIA",AF3)))</formula>
    </cfRule>
  </conditionalFormatting>
  <conditionalFormatting sqref="AF8:AG38">
    <cfRule type="containsText" dxfId="14" priority="30" stopIfTrue="1" operator="containsText" text="PARA CIERRE DE LA CONTRALORIA">
      <formula>NOT(ISERROR(SEARCH("PARA CIERRE DE LA CONTRALORIA",AF8)))</formula>
    </cfRule>
  </conditionalFormatting>
  <conditionalFormatting sqref="AF44:AG45">
    <cfRule type="containsText" dxfId="13" priority="4" stopIfTrue="1" operator="containsText" text="PARA CIERRE DE LA CONTRALORIA">
      <formula>NOT(ISERROR(SEARCH("PARA CIERRE DE LA CONTRALORIA",AF44)))</formula>
    </cfRule>
  </conditionalFormatting>
  <conditionalFormatting sqref="AG5:AG7">
    <cfRule type="containsText" dxfId="12" priority="33" stopIfTrue="1" operator="containsText" text="ABIERTO">
      <formula>NOT(ISERROR(SEARCH("ABIERTO",AG5)))</formula>
    </cfRule>
  </conditionalFormatting>
  <conditionalFormatting sqref="AG39:AG43">
    <cfRule type="containsText" dxfId="11" priority="8" stopIfTrue="1" operator="containsText" text="PARA CIERRE DE LA CONTRALORIA">
      <formula>NOT(ISERROR(SEARCH("PARA CIERRE DE LA CONTRALORIA",AG39)))</formula>
    </cfRule>
  </conditionalFormatting>
  <conditionalFormatting sqref="AG46">
    <cfRule type="containsText" dxfId="10" priority="2" stopIfTrue="1" operator="containsText" text="ABIERTO">
      <formula>NOT(ISERROR(SEARCH("ABIERTO",AG46)))</formula>
    </cfRule>
  </conditionalFormatting>
  <conditionalFormatting sqref="AG47:AG48">
    <cfRule type="containsText" dxfId="9" priority="55" stopIfTrue="1" operator="containsText" text="PARA CIERRE DE LA CONTRALORIA">
      <formula>NOT(ISERROR(SEARCH("PARA CIERRE DE LA CONTRALORIA",AG47)))</formula>
    </cfRule>
  </conditionalFormatting>
  <conditionalFormatting sqref="AG49:AG83">
    <cfRule type="containsText" dxfId="8" priority="94" stopIfTrue="1" operator="containsText" text="ABIERTO">
      <formula>NOT(ISERROR(SEARCH("ABIERTO",AG49)))</formula>
    </cfRule>
  </conditionalFormatting>
  <conditionalFormatting sqref="AK3:AK83">
    <cfRule type="containsText" dxfId="7" priority="86" operator="containsText" text="CERRADO">
      <formula>NOT(ISERROR(SEARCH("CERRADO",AK3)))</formula>
    </cfRule>
    <cfRule type="expression" dxfId="6" priority="87" stopIfTrue="1">
      <formula>$AA3&gt;=4</formula>
    </cfRule>
    <cfRule type="expression" dxfId="5" priority="88" stopIfTrue="1">
      <formula>AND($AA3&gt;0,$AA3&lt;4)</formula>
    </cfRule>
    <cfRule type="expression" dxfId="4" priority="89" stopIfTrue="1">
      <formula>$AA3=0</formula>
    </cfRule>
    <cfRule type="expression" dxfId="3" priority="90" stopIfTrue="1">
      <formula>$AA3&lt;0</formula>
    </cfRule>
  </conditionalFormatting>
  <conditionalFormatting sqref="AL3:AL83">
    <cfRule type="containsText" dxfId="2" priority="83" operator="containsText" text="VENCIDO">
      <formula>NOT(ISERROR(SEARCH("VENCIDO",AL3)))</formula>
    </cfRule>
    <cfRule type="containsText" dxfId="1" priority="84" operator="containsText" text="RESPONDIDO">
      <formula>NOT(ISERROR(SEARCH("RESPONDIDO",AL3)))</formula>
    </cfRule>
    <cfRule type="containsText" dxfId="0" priority="85" operator="containsText" text="A TIEMPO">
      <formula>NOT(ISERROR(SEARCH("A TIEMPO",AL3)))</formula>
    </cfRule>
  </conditionalFormatting>
  <dataValidations count="14">
    <dataValidation type="textLength" allowBlank="1" showInputMessage="1" showErrorMessage="1" errorTitle="Entrada no válida" error="Escriba un texto  Maximo 500 Caracteres" promptTitle="Cualquier contenido Maximo 500 Caracteres" sqref="O33:P83" xr:uid="{603877F3-D924-4CCC-8133-03270D833F89}">
      <formula1>0</formula1>
      <formula2>500</formula2>
    </dataValidation>
    <dataValidation type="textLength" allowBlank="1" showInputMessage="1" showErrorMessage="1" errorTitle="Entrada no válida" error="Escriba un texto  Maximo 100 Caracteres" promptTitle="Cualquier contenido Maximo 100 Caracteres" sqref="R46:R48 L23:L24 Q54:S56 Q33:Q53 R51 R40:R41 R33:R36 R43 K9:L9 L45:L47 L42 L57:L83 K38:L39 K52:L53 Q57:R83" xr:uid="{1712FA4D-A8B9-4AC5-8D52-0C6FC3F477B7}">
      <formula1>0</formula1>
      <formula2>100</formula2>
    </dataValidation>
    <dataValidation type="textLength" allowBlank="1" showInputMessage="1" showErrorMessage="1" errorTitle="Entrada no válida" error="Escriba un texto  Maximo 200 Caracteres" promptTitle="Cualquier contenido Maximo 200 Caracteres" sqref="R21 R49:R50 R44:R45 R42 R37:R39 R52:R53" xr:uid="{583CF0A4-1851-4152-A399-9F71F9F17E64}">
      <formula1>0</formula1>
      <formula2>200</formula2>
    </dataValidation>
    <dataValidation type="whole" allowBlank="1" showInputMessage="1" showErrorMessage="1" errorTitle="Entrada no válida" error="Por favor escriba un número entero" promptTitle="Escriba un número entero en esta casilla" sqref="M33:M83" xr:uid="{C675FDB8-0143-4B41-AD32-BCCFA6EA335F}">
      <formula1>-999</formula1>
      <formula2>999</formula2>
    </dataValidation>
    <dataValidation type="decimal" allowBlank="1" showInputMessage="1" showErrorMessage="1" errorTitle="Entrada no válida" error="Por favor escriba un número" promptTitle="Escriba un número en esta casilla" sqref="H33:H83 H14:H24" xr:uid="{097239E5-F759-4157-AA5E-A101EEBBC091}">
      <formula1>-9223372036854770000</formula1>
      <formula2>9223372036854770000</formula2>
    </dataValidation>
    <dataValidation type="date" allowBlank="1" showInputMessage="1" errorTitle="Entrada no válida" error="Por favor escriba una fecha válida (AAAA/MM/DD)" promptTitle="Ingrese una fecha (AAAA/MM/DD)" sqref="U8 T14:U16 T18:U18 U17 U19 T23:U24 T33:U83" xr:uid="{2E94E088-E045-4575-B736-D21FDA9F18DE}">
      <formula1>1900/1/1</formula1>
      <formula2>3000/1/1</formula2>
    </dataValidation>
    <dataValidation type="decimal" allowBlank="1" showInputMessage="1" showErrorMessage="1" errorTitle="Entrada no válida" error="Por favor escriba un número" promptTitle="Escriba un número en esta casilla" sqref="S14:S16 S18 S23:S24 S33:S53 S57:S83" xr:uid="{A7546CD3-7939-4243-B83A-4A3F7EFB31A4}">
      <formula1>-999999</formula1>
      <formula2>999999</formula2>
    </dataValidation>
    <dataValidation type="textLength" allowBlank="1" showInputMessage="1" showErrorMessage="1" errorTitle="Entrada no válida" error="Escriba un texto  Maximo 20 Caracteres" promptTitle="Cualquier contenido Maximo 20 Caracteres" sqref="J14:J15 J23:J24 J33:J83" xr:uid="{EB99E323-096F-48B6-88D4-98E6676AFD87}">
      <formula1>0</formula1>
      <formula2>20</formula2>
    </dataValidation>
    <dataValidation type="textLength" allowBlank="1" showInputMessage="1" showErrorMessage="1" errorTitle="Entrada no válida" error="Escriba un texto  Maximo 9 Caracteres" promptTitle="Cualquier contenido Maximo 9 Caracteres" sqref="E14:E15 E3:E7 E23:E83 F3:F83" xr:uid="{C2D9EE27-CDB5-4B6F-A88B-6EDE47BBF253}">
      <formula1>0</formula1>
      <formula2>9</formula2>
    </dataValidation>
    <dataValidation type="list" allowBlank="1" showInputMessage="1" showErrorMessage="1" errorTitle="Entrada no válida" error="Por favor seleccione un elemento de la lista" promptTitle="Seleccione un elemento de la lista" sqref="G33:G51" xr:uid="{C900B0E9-60E7-49EF-ABFC-D18BD1644ECD}">
      <formula1>$A$350962:$A$350979</formula1>
    </dataValidation>
    <dataValidation type="list" allowBlank="1" showInputMessage="1" showErrorMessage="1" errorTitle="Entrada no válida" error="Por favor seleccione un elemento de la lista" promptTitle="Seleccione un elemento de la lista" sqref="G52:G56" xr:uid="{A741AC18-06B7-4515-9693-8B3520004A26}">
      <formula1>$A$350946:$A$350963</formula1>
    </dataValidation>
    <dataValidation type="list" allowBlank="1" showInputMessage="1" showErrorMessage="1" errorTitle="Entrada no válida" error="Por favor seleccione un elemento de la lista" promptTitle="Seleccione un elemento de la lista" sqref="G57:G61" xr:uid="{98C4EF23-AADB-4221-9E40-0E59CE6609F8}">
      <formula1>$A$350945:$A$350962</formula1>
    </dataValidation>
    <dataValidation type="list" allowBlank="1" showInputMessage="1" showErrorMessage="1" errorTitle="Entrada no válida" error="Por favor seleccione un elemento de la lista" promptTitle="Seleccione un elemento de la lista" sqref="G3:G5 G8:G32" xr:uid="{7B08EEB2-EB63-44C2-B27C-F59D3DA64E8D}">
      <formula1>#REF!</formula1>
    </dataValidation>
    <dataValidation allowBlank="1" showInputMessage="1" showErrorMessage="1" errorTitle="Entrada no válida" error="Por favor seleccione un elemento de la lista" promptTitle="Seleccione un elemento de la lista" sqref="G6:G7 G62:G83" xr:uid="{158A32C3-DE5E-4886-812F-04B8EA67B2D5}"/>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F2CC002CA2664C9C2E005E9095565D" ma:contentTypeVersion="14" ma:contentTypeDescription="Crear nuevo documento." ma:contentTypeScope="" ma:versionID="24ab5affefc5959fd77093fd36962146">
  <xsd:schema xmlns:xsd="http://www.w3.org/2001/XMLSchema" xmlns:xs="http://www.w3.org/2001/XMLSchema" xmlns:p="http://schemas.microsoft.com/office/2006/metadata/properties" xmlns:ns2="fa6d079b-34d6-487c-857f-063aaa95f585" xmlns:ns3="466edc68-b9ca-47e8-93c0-882979300701" targetNamespace="http://schemas.microsoft.com/office/2006/metadata/properties" ma:root="true" ma:fieldsID="9e24fa570dc0596f5d2aa01c3d9d2a36" ns2:_="" ns3:_="">
    <xsd:import namespace="fa6d079b-34d6-487c-857f-063aaa95f58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d079b-34d6-487c-857f-063aaa95f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6edc68-b9ca-47e8-93c0-882979300701" xsi:nil="true"/>
    <lcf76f155ced4ddcb4097134ff3c332f xmlns="fa6d079b-34d6-487c-857f-063aaa95f5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8AD78-B05F-4845-8F1C-734ED7F9F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d079b-34d6-487c-857f-063aaa95f58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55B246-65D1-4CDF-9E95-7902033B98EF}">
  <ds:schemaRefs>
    <ds:schemaRef ds:uri="http://schemas.microsoft.com/office/2006/metadata/properties"/>
    <ds:schemaRef ds:uri="http://schemas.microsoft.com/office/infopath/2007/PartnerControls"/>
    <ds:schemaRef ds:uri="466edc68-b9ca-47e8-93c0-882979300701"/>
    <ds:schemaRef ds:uri="fa6d079b-34d6-487c-857f-063aaa95f585"/>
  </ds:schemaRefs>
</ds:datastoreItem>
</file>

<file path=customXml/itemProps3.xml><?xml version="1.0" encoding="utf-8"?>
<ds:datastoreItem xmlns:ds="http://schemas.openxmlformats.org/officeDocument/2006/customXml" ds:itemID="{9E7E075E-CCA2-4E71-BC5B-507C4DC24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OCULTO</vt:lpstr>
      <vt:lpstr>OCULTO2</vt:lpstr>
      <vt:lpstr>Histórico</vt:lpstr>
      <vt:lpstr>Cerrrados Vigencia 2021</vt:lpstr>
      <vt:lpstr>PM CB Vigente 20-08-23</vt:lpstr>
      <vt:lpstr>Histórico!__bookmark_1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Murillo Sánchez</dc:creator>
  <cp:keywords/>
  <dc:description/>
  <cp:lastModifiedBy>Miguel Angel Pardo Mateus</cp:lastModifiedBy>
  <cp:revision/>
  <cp:lastPrinted>2023-02-06T22:07:15Z</cp:lastPrinted>
  <dcterms:created xsi:type="dcterms:W3CDTF">2022-10-15T22:38:59Z</dcterms:created>
  <dcterms:modified xsi:type="dcterms:W3CDTF">2023-09-13T21:07:23Z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0x010100CFF2CC002CA2664C9C2E005E9095565D</vt:lpwstr>
  </property>
  <property fmtid="{D5CDD505-2E9C-101B-9397-08002B2CF9AE}" pid="3" name="MediaServiceImageTags">
    <vt:lpwstr/>
  </property>
</Properties>
</file>